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mazurkiewicz\Desktop\Postępowania 2019\Postępowania Pzp\ogłoszone\NP.260.23.2019.P otwarcie 07.03\rejon 2\"/>
    </mc:Choice>
  </mc:AlternateContent>
  <xr:revisionPtr revIDLastSave="0" documentId="13_ncr:1_{30D3DAFA-F558-4F7A-97C5-AA2951A7BF92}" xr6:coauthVersionLast="40" xr6:coauthVersionMax="40" xr10:uidLastSave="{00000000-0000-0000-0000-000000000000}"/>
  <bookViews>
    <workbookView xWindow="-120" yWindow="-120" windowWidth="29040" windowHeight="15225" xr2:uid="{D3E782D2-5870-4E67-834E-8515ACB5EF1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J44" i="1"/>
  <c r="J43" i="1"/>
  <c r="J42" i="1"/>
  <c r="J41" i="1"/>
  <c r="J36" i="1"/>
  <c r="J35" i="1"/>
  <c r="J34" i="1"/>
  <c r="J33" i="1"/>
  <c r="J32" i="1"/>
  <c r="I37" i="1" s="1"/>
  <c r="J31" i="1"/>
  <c r="J30" i="1"/>
  <c r="J28" i="1"/>
  <c r="J27" i="1"/>
  <c r="J22" i="1"/>
  <c r="J21" i="1"/>
  <c r="J20" i="1"/>
  <c r="J19" i="1"/>
  <c r="J18" i="1"/>
  <c r="J17" i="1"/>
  <c r="J14" i="1"/>
  <c r="J13" i="1"/>
  <c r="J12" i="1"/>
  <c r="J11" i="1"/>
  <c r="J8" i="1"/>
  <c r="J7" i="1"/>
  <c r="I49" i="1" l="1"/>
  <c r="J49" i="1"/>
  <c r="I50" i="1"/>
  <c r="I23" i="1"/>
  <c r="I51" i="1" s="1"/>
  <c r="I53" i="1"/>
  <c r="I52" i="1"/>
</calcChain>
</file>

<file path=xl/sharedStrings.xml><?xml version="1.0" encoding="utf-8"?>
<sst xmlns="http://schemas.openxmlformats.org/spreadsheetml/2006/main" count="126" uniqueCount="85">
  <si>
    <t xml:space="preserve">Lp. </t>
  </si>
  <si>
    <t>Wyszczególnienie - rodzaj prac</t>
  </si>
  <si>
    <t>Jednostka miary</t>
  </si>
  <si>
    <t>Obmiar</t>
  </si>
  <si>
    <t xml:space="preserve"> Cena jednostkowa brutto w zł</t>
  </si>
  <si>
    <t>Wartość brutto w zł (4x5x6)</t>
  </si>
  <si>
    <t>Krotność</t>
  </si>
  <si>
    <t xml:space="preserve">A. PIELĘGNACJA ZIELENI NISKIEJ I ŚREDNIEJ </t>
  </si>
  <si>
    <t>Pielęgnacja runa i trawników</t>
  </si>
  <si>
    <t>1.</t>
  </si>
  <si>
    <t>ha</t>
  </si>
  <si>
    <t>Pielęgnacja rabat bylinowych/różanek</t>
  </si>
  <si>
    <t>III.</t>
  </si>
  <si>
    <t>Pielęgnacja krzewów</t>
  </si>
  <si>
    <t>I.</t>
  </si>
  <si>
    <t>Koszenie trawników na terenach płaskich i skarpach z wygrabieniem (lub z koszem zbierającym) i z wywozem trawy</t>
  </si>
  <si>
    <t>II.</t>
  </si>
  <si>
    <t xml:space="preserve">2. </t>
  </si>
  <si>
    <t>Wiosenne ręczne i jesienne grabienie trawników z wywozem pozyskanej masy organicznej</t>
  </si>
  <si>
    <t>Pielenie rabat bylinowych/różanek ze spulchnieniem gleby, odcięciem brzegów             i wywozem masy organicznej</t>
  </si>
  <si>
    <t xml:space="preserve">3. </t>
  </si>
  <si>
    <t>Podlewanie rabat bylinowych/różanek                w dawce 5 l/m2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</si>
  <si>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</si>
  <si>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Pielęgnacja rabat bylinowych/ różanek (ścinanie przekwitłych kwiatostanów, przycinanie bylin, róż, traw, ochrona z zastosowaniem środków ochrony roślin itp.) </t>
  </si>
  <si>
    <t xml:space="preserve">Odchwaszczanie skupin krzewów z przekopaniem, odcięciem brzegów i wywozem pozyskanej masy organicznej </t>
  </si>
  <si>
    <t>mb</t>
  </si>
  <si>
    <t xml:space="preserve">Odchwaszczanie żywopłotów z wycinaniem samosiewów, oczyszczeniem obrzeży 
i wywozem pozyskanej masy organicznej 
</t>
  </si>
  <si>
    <t>szt.</t>
  </si>
  <si>
    <t>Cięcie pielęgnacyjne krzewów (odmładzanie, prześwietlanie, formowanie itp.) z wywozem pozyskanej masy organicznej</t>
  </si>
  <si>
    <t>4.</t>
  </si>
  <si>
    <t xml:space="preserve">5. </t>
  </si>
  <si>
    <t xml:space="preserve">6. </t>
  </si>
  <si>
    <t>Cięcie żywopłotów z wywozem pozyskanej masy organicznej</t>
  </si>
  <si>
    <t xml:space="preserve">Podlewanie krzewów w dawce 10l/szt.
</t>
  </si>
  <si>
    <t xml:space="preserve">Uzupełnienie i rozłożenie kory - warstwa ca
5 cm w skupinach krzewów, żywopłotach 
</t>
  </si>
  <si>
    <t>Razem wartość działu A</t>
  </si>
  <si>
    <t>brutto złotych</t>
  </si>
  <si>
    <t>B. PIELĘGNACJA ZIELENI WYSOKIEJ</t>
  </si>
  <si>
    <t>IV.</t>
  </si>
  <si>
    <t>Pielęgnacja zieleni wysokiej</t>
  </si>
  <si>
    <r>
      <t>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</si>
  <si>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Pielęgnacja drzew metodą tradycyjną i alpinistyczną z zrąbkowaniem gałęzi i konarów, z wywozem na kompostownię miejską lub wykorzystaniem na terenach zieleni. Drzewa wg średnic pni mierzonych w cm w pierśnicy, jak poniżej:</t>
  </si>
  <si>
    <t>Frezowanie pni drzew na głębokość 30 cm</t>
  </si>
  <si>
    <t>Usuwanie samosiewów i odrostów przy drzewach (za 1 drzewo) z wywozem pozyskanej masy organicznej na kompostownię</t>
  </si>
  <si>
    <t>a</t>
  </si>
  <si>
    <t>b</t>
  </si>
  <si>
    <t>c</t>
  </si>
  <si>
    <t>d</t>
  </si>
  <si>
    <t>e</t>
  </si>
  <si>
    <t>f</t>
  </si>
  <si>
    <t>g</t>
  </si>
  <si>
    <t>do 10</t>
  </si>
  <si>
    <t>11 – 20</t>
  </si>
  <si>
    <t>21 – 40</t>
  </si>
  <si>
    <t>41 – 60</t>
  </si>
  <si>
    <t>81 – 100</t>
  </si>
  <si>
    <t>pow. 100</t>
  </si>
  <si>
    <t>61 – 80</t>
  </si>
  <si>
    <t>Razem wartość działu B</t>
  </si>
  <si>
    <t>C. UTRZYMANIE PORZĄDKU I CZYSTOŚCI</t>
  </si>
  <si>
    <t>V.</t>
  </si>
  <si>
    <t>Utrzymanie czystości i porządku</t>
  </si>
  <si>
    <t>m-c</t>
  </si>
  <si>
    <t>ryczałt</t>
  </si>
  <si>
    <t>Razem wartość działu C</t>
  </si>
  <si>
    <t>VI.</t>
  </si>
  <si>
    <t>Prace interwencyjne</t>
  </si>
  <si>
    <t xml:space="preserve">Prace z działu A.I.1.; A.II.2.; A.III.5.; A.III.6. udzielane na zlecenie </t>
  </si>
  <si>
    <t>%</t>
  </si>
  <si>
    <t>Razem wartość działu D</t>
  </si>
  <si>
    <t>D. PRACE INTERWENCYJNE</t>
  </si>
  <si>
    <t>Razem wartość prac kosztorysowych i ryczałtowych (suma działu A, C  z kol. 7)</t>
  </si>
  <si>
    <t>Razem wartość w okresie jednego roku obowiązywania umowy                                                     (suma działów A, B, C, D z kol. 7)</t>
  </si>
  <si>
    <t xml:space="preserve">Razem wartość prac realizowanych na podstawie zlecenia                                                                                (suma działu B i D z kol. 7) </t>
  </si>
  <si>
    <r>
      <rPr>
        <b/>
        <sz val="10"/>
        <color theme="1"/>
        <rFont val="Calibri"/>
        <family val="2"/>
        <charset val="238"/>
        <scheme val="minor"/>
      </rPr>
      <t xml:space="preserve">słownie złotych brutto ........................................................................................................................................................................................................................................................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</t>
    </r>
  </si>
  <si>
    <t>................................ dnia .............................</t>
  </si>
  <si>
    <t>podpis i pieczątka imienna Wykonawcy/Pełnomocnika</t>
  </si>
  <si>
    <t xml:space="preserve">4. </t>
  </si>
  <si>
    <t>Zimowe zabezpieczenie roślin (okrywanie np. igliwiem, kopczykowanie) i zdjęcie okrywy po okresie zimowym</t>
  </si>
  <si>
    <t>Formularz cenowy - utrzymanie tenów w rejonie II</t>
  </si>
  <si>
    <t xml:space="preserve">Załącznik nr 1a
</t>
  </si>
  <si>
    <r>
      <t xml:space="preserve">Ręczne oczyszczanie (gracowanie)/zamiatanie   i mycie nawierzchni, w tym tarasów, schodów, pochylni z wywozem odpadów – pow. </t>
    </r>
    <r>
      <rPr>
        <b/>
        <sz val="10"/>
        <color rgb="FFFF0000"/>
        <rFont val="Calibri"/>
        <family val="2"/>
        <charset val="238"/>
        <scheme val="minor"/>
      </rPr>
      <t>910</t>
    </r>
    <r>
      <rPr>
        <sz val="10"/>
        <color theme="1"/>
        <rFont val="Calibri"/>
        <family val="2"/>
        <charset val="238"/>
        <scheme val="minor"/>
      </rPr>
      <t xml:space="preserve">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</si>
  <si>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Zbieranie/grabienie wszelkich odpadów (utrzymanie porządku i czystości) i opróżnianie koszy wraz z wywozem odpadów – pow. </t>
    </r>
    <r>
      <rPr>
        <b/>
        <sz val="10"/>
        <color rgb="FFFF0000"/>
        <rFont val="Calibri"/>
        <family val="2"/>
        <charset val="238"/>
        <scheme val="minor"/>
      </rPr>
      <t>5,05</t>
    </r>
    <r>
      <rPr>
        <sz val="10"/>
        <color theme="1"/>
        <rFont val="Calibri"/>
        <family val="2"/>
        <charset val="238"/>
        <scheme val="minor"/>
      </rPr>
      <t xml:space="preserve"> ha</t>
    </r>
  </si>
  <si>
    <r>
      <t>Zimowe oczyszczanie schodów, nawierzchni alejek, chodników wraz z odkuwaniem lodu 
i posypywaniem piaskiem – pow.</t>
    </r>
    <r>
      <rPr>
        <b/>
        <sz val="10"/>
        <color rgb="FFFF0000"/>
        <rFont val="Calibri"/>
        <family val="2"/>
        <charset val="238"/>
        <scheme val="minor"/>
      </rPr>
      <t xml:space="preserve"> 910</t>
    </r>
    <r>
      <rPr>
        <sz val="10"/>
        <color theme="1"/>
        <rFont val="Calibri"/>
        <family val="2"/>
        <charset val="238"/>
        <scheme val="minor"/>
      </rPr>
      <t xml:space="preserve">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</si>
  <si>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Mycie: koszy, ławek, tablic, itp. – </t>
    </r>
    <r>
      <rPr>
        <b/>
        <sz val="10"/>
        <color rgb="FFFF0000"/>
        <rFont val="Calibri"/>
        <family val="2"/>
        <charset val="238"/>
        <scheme val="minor"/>
      </rPr>
      <t xml:space="preserve">47 </t>
    </r>
    <r>
      <rPr>
        <sz val="10"/>
        <color theme="1"/>
        <rFont val="Calibri"/>
        <family val="2"/>
        <charset val="238"/>
        <scheme val="minor"/>
      </rPr>
      <t>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</si>
</sst>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</xdr:colOff>
      <xdr:row>48</xdr:row>
      <xdr:rowOff>20411</xdr:rowOff>
    </xdr:from>
    <xdr:to>
      <xdr:col>8</xdr:col>
      <xdr:colOff>6804</xdr:colOff>
      <xdr:row>49</xdr:row>
      <xdr:rowOff>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4C49705-BF82-4C5E-B28F-2547AA029D52}"/>
            </a:ext>
          </a:extLst>
        </xdr:cNvPr>
        <xdr:cNvCxnSpPr/>
      </xdr:nvCxnSpPr>
      <xdr:spPr>
        <a:xfrm>
          <a:off x="4551589" y="14573250"/>
          <a:ext cx="782411" cy="3197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755197</xdr:colOff>
      <xdr:row>48</xdr:row>
      <xdr:rowOff>20410</xdr:rowOff>
    </xdr:from>
    <xdr:to>
      <xdr:col>7</xdr:col>
      <xdr:colOff>775607</xdr:colOff>
      <xdr:row>49</xdr:row>
      <xdr:rowOff>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7184A4E9-BFAB-4F70-BEDC-0011656D887D}"/>
            </a:ext>
          </a:extLst>
        </xdr:cNvPr>
        <xdr:cNvCxnSpPr/>
      </xdr:nvCxnSpPr>
      <xdr:spPr>
        <a:xfrm flipH="1">
          <a:off x="4537983" y="15376071"/>
          <a:ext cx="782410" cy="3197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F7BD-8044-4B01-B3A7-63990B1FD5FF}">
  <dimension ref="A1:L55"/>
  <sheetViews>
    <sheetView tabSelected="1" topLeftCell="A28" zoomScale="115" zoomScaleNormal="115" workbookViewId="0">
      <selection activeCell="H42" sqref="H42"/>
    </sheetView>
  </sheetViews>
  <sheetFormatPr defaultRowHeight="15" x14ac:dyDescent="0.25"/>
  <cols>
    <col min="1" max="1" width="5.5703125" customWidth="1"/>
    <col min="4" max="4" width="19.28515625" customWidth="1"/>
    <col min="6" max="6" width="4.28515625" customWidth="1"/>
    <col min="7" max="7" width="11.42578125" customWidth="1"/>
    <col min="8" max="8" width="11.7109375" customWidth="1"/>
    <col min="9" max="9" width="17.7109375" customWidth="1"/>
    <col min="10" max="11" width="9.140625" customWidth="1"/>
    <col min="12" max="12" width="11.7109375" customWidth="1"/>
  </cols>
  <sheetData>
    <row r="1" spans="1:12" ht="66.75" customHeight="1" x14ac:dyDescent="0.25">
      <c r="E1" s="1" t="s">
        <v>79</v>
      </c>
      <c r="J1" s="22" t="s">
        <v>80</v>
      </c>
      <c r="K1" s="22"/>
      <c r="L1" s="22"/>
    </row>
    <row r="3" spans="1:12" ht="27.75" customHeight="1" x14ac:dyDescent="0.25">
      <c r="A3" s="2" t="s">
        <v>0</v>
      </c>
      <c r="B3" s="35" t="s">
        <v>1</v>
      </c>
      <c r="C3" s="36"/>
      <c r="D3" s="37"/>
      <c r="E3" s="35" t="s">
        <v>2</v>
      </c>
      <c r="F3" s="37"/>
      <c r="G3" s="3" t="s">
        <v>3</v>
      </c>
      <c r="H3" s="4" t="s">
        <v>6</v>
      </c>
      <c r="I3" s="4" t="s">
        <v>4</v>
      </c>
      <c r="J3" s="35" t="s">
        <v>5</v>
      </c>
      <c r="K3" s="36"/>
      <c r="L3" s="37"/>
    </row>
    <row r="4" spans="1:12" x14ac:dyDescent="0.25">
      <c r="A4" s="41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2" x14ac:dyDescent="0.25">
      <c r="A5" s="6">
        <v>1</v>
      </c>
      <c r="B5" s="29">
        <v>2</v>
      </c>
      <c r="C5" s="30"/>
      <c r="D5" s="31"/>
      <c r="E5" s="29">
        <v>3</v>
      </c>
      <c r="F5" s="31"/>
      <c r="G5" s="6">
        <v>4</v>
      </c>
      <c r="H5" s="6">
        <v>5</v>
      </c>
      <c r="I5" s="6">
        <v>6</v>
      </c>
      <c r="J5" s="29">
        <v>7</v>
      </c>
      <c r="K5" s="30"/>
      <c r="L5" s="31"/>
    </row>
    <row r="6" spans="1:12" x14ac:dyDescent="0.25">
      <c r="A6" s="5" t="s">
        <v>14</v>
      </c>
      <c r="B6" s="32" t="s">
        <v>8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ht="45" customHeight="1" x14ac:dyDescent="0.25">
      <c r="A7" s="7" t="s">
        <v>9</v>
      </c>
      <c r="B7" s="14" t="s">
        <v>15</v>
      </c>
      <c r="C7" s="15"/>
      <c r="D7" s="16"/>
      <c r="E7" s="17" t="s">
        <v>10</v>
      </c>
      <c r="F7" s="18"/>
      <c r="G7" s="7">
        <v>4.43</v>
      </c>
      <c r="H7" s="7">
        <v>8</v>
      </c>
      <c r="I7" s="11"/>
      <c r="J7" s="19">
        <f>(G7*H7*I7)</f>
        <v>0</v>
      </c>
      <c r="K7" s="20"/>
      <c r="L7" s="21"/>
    </row>
    <row r="8" spans="1:12" ht="25.5" customHeight="1" x14ac:dyDescent="0.25">
      <c r="A8" s="7" t="s">
        <v>17</v>
      </c>
      <c r="B8" s="14" t="s">
        <v>18</v>
      </c>
      <c r="C8" s="15"/>
      <c r="D8" s="16"/>
      <c r="E8" s="17" t="s">
        <v>10</v>
      </c>
      <c r="F8" s="18"/>
      <c r="G8" s="7">
        <v>3.62</v>
      </c>
      <c r="H8" s="7">
        <v>2</v>
      </c>
      <c r="I8" s="12"/>
      <c r="J8" s="26">
        <f>(G8*H8*I8)</f>
        <v>0</v>
      </c>
      <c r="K8" s="27"/>
      <c r="L8" s="28"/>
    </row>
    <row r="9" spans="1:12" x14ac:dyDescent="0.25">
      <c r="A9" s="6">
        <v>1</v>
      </c>
      <c r="B9" s="29">
        <v>2</v>
      </c>
      <c r="C9" s="30"/>
      <c r="D9" s="31"/>
      <c r="E9" s="29">
        <v>3</v>
      </c>
      <c r="F9" s="31"/>
      <c r="G9" s="6">
        <v>4</v>
      </c>
      <c r="H9" s="6">
        <v>5</v>
      </c>
      <c r="I9" s="6">
        <v>6</v>
      </c>
      <c r="J9" s="29">
        <v>7</v>
      </c>
      <c r="K9" s="30"/>
      <c r="L9" s="31"/>
    </row>
    <row r="10" spans="1:12" x14ac:dyDescent="0.25">
      <c r="A10" s="5" t="s">
        <v>16</v>
      </c>
      <c r="B10" s="32" t="s">
        <v>11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40.5" customHeight="1" x14ac:dyDescent="0.25">
      <c r="A11" s="7" t="s">
        <v>9</v>
      </c>
      <c r="B11" s="23" t="s">
        <v>19</v>
      </c>
      <c r="C11" s="24"/>
      <c r="D11" s="25"/>
      <c r="E11" s="17" t="s">
        <v>22</v>
      </c>
      <c r="F11" s="18"/>
      <c r="G11" s="8">
        <v>839.5</v>
      </c>
      <c r="H11" s="7">
        <v>8</v>
      </c>
      <c r="I11" s="11"/>
      <c r="J11" s="26">
        <f>(G11*H11*I11)</f>
        <v>0</v>
      </c>
      <c r="K11" s="27"/>
      <c r="L11" s="28"/>
    </row>
    <row r="12" spans="1:12" ht="23.25" customHeight="1" x14ac:dyDescent="0.25">
      <c r="A12" s="7" t="s">
        <v>17</v>
      </c>
      <c r="B12" s="14" t="s">
        <v>21</v>
      </c>
      <c r="C12" s="15"/>
      <c r="D12" s="16"/>
      <c r="E12" s="17" t="s">
        <v>22</v>
      </c>
      <c r="F12" s="18"/>
      <c r="G12" s="8">
        <v>839.5</v>
      </c>
      <c r="H12" s="7">
        <v>5</v>
      </c>
      <c r="I12" s="11"/>
      <c r="J12" s="26">
        <f>(G12*H12*I12)</f>
        <v>0</v>
      </c>
      <c r="K12" s="27"/>
      <c r="L12" s="28"/>
    </row>
    <row r="13" spans="1:12" ht="48" customHeight="1" x14ac:dyDescent="0.25">
      <c r="A13" s="7" t="s">
        <v>20</v>
      </c>
      <c r="B13" s="14" t="s">
        <v>23</v>
      </c>
      <c r="C13" s="15"/>
      <c r="D13" s="16"/>
      <c r="E13" s="17" t="s">
        <v>22</v>
      </c>
      <c r="F13" s="18"/>
      <c r="G13" s="8">
        <v>839.5</v>
      </c>
      <c r="H13" s="7">
        <v>2</v>
      </c>
      <c r="I13" s="11"/>
      <c r="J13" s="19">
        <f>(G13*H13*I13)</f>
        <v>0</v>
      </c>
      <c r="K13" s="20"/>
      <c r="L13" s="21"/>
    </row>
    <row r="14" spans="1:12" ht="48" customHeight="1" x14ac:dyDescent="0.25">
      <c r="A14" s="7" t="s">
        <v>77</v>
      </c>
      <c r="B14" s="14" t="s">
        <v>78</v>
      </c>
      <c r="C14" s="15"/>
      <c r="D14" s="16"/>
      <c r="E14" s="17" t="s">
        <v>22</v>
      </c>
      <c r="F14" s="18"/>
      <c r="G14" s="8">
        <v>329.5</v>
      </c>
      <c r="H14" s="7">
        <v>1</v>
      </c>
      <c r="I14" s="11"/>
      <c r="J14" s="19">
        <f>(G14*H14*I14)</f>
        <v>0</v>
      </c>
      <c r="K14" s="20"/>
      <c r="L14" s="21"/>
    </row>
    <row r="15" spans="1:12" x14ac:dyDescent="0.25">
      <c r="A15" s="6">
        <v>1</v>
      </c>
      <c r="B15" s="29">
        <v>2</v>
      </c>
      <c r="C15" s="30"/>
      <c r="D15" s="31"/>
      <c r="E15" s="29">
        <v>3</v>
      </c>
      <c r="F15" s="31"/>
      <c r="G15" s="6">
        <v>4</v>
      </c>
      <c r="H15" s="6">
        <v>5</v>
      </c>
      <c r="I15" s="6">
        <v>6</v>
      </c>
      <c r="J15" s="29">
        <v>7</v>
      </c>
      <c r="K15" s="30"/>
      <c r="L15" s="31"/>
    </row>
    <row r="16" spans="1:12" x14ac:dyDescent="0.25">
      <c r="A16" s="5" t="s">
        <v>12</v>
      </c>
      <c r="B16" s="32" t="s">
        <v>13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39" customHeight="1" x14ac:dyDescent="0.25">
      <c r="A17" s="7" t="s">
        <v>9</v>
      </c>
      <c r="B17" s="23" t="s">
        <v>24</v>
      </c>
      <c r="C17" s="24"/>
      <c r="D17" s="25"/>
      <c r="E17" s="17" t="s">
        <v>22</v>
      </c>
      <c r="F17" s="18"/>
      <c r="G17" s="8">
        <v>2882.36</v>
      </c>
      <c r="H17" s="7">
        <v>5</v>
      </c>
      <c r="I17" s="11"/>
      <c r="J17" s="26">
        <f t="shared" ref="J17:J22" si="0">(G17*H17*I17)</f>
        <v>0</v>
      </c>
      <c r="K17" s="27"/>
      <c r="L17" s="28"/>
    </row>
    <row r="18" spans="1:12" ht="38.25" customHeight="1" x14ac:dyDescent="0.25">
      <c r="A18" s="7" t="s">
        <v>17</v>
      </c>
      <c r="B18" s="14" t="s">
        <v>26</v>
      </c>
      <c r="C18" s="15"/>
      <c r="D18" s="16"/>
      <c r="E18" s="17" t="s">
        <v>25</v>
      </c>
      <c r="F18" s="18"/>
      <c r="G18" s="9">
        <v>1672</v>
      </c>
      <c r="H18" s="7">
        <v>5</v>
      </c>
      <c r="I18" s="11"/>
      <c r="J18" s="26">
        <f t="shared" si="0"/>
        <v>0</v>
      </c>
      <c r="K18" s="27"/>
      <c r="L18" s="28"/>
    </row>
    <row r="19" spans="1:12" ht="39.75" customHeight="1" x14ac:dyDescent="0.25">
      <c r="A19" s="7" t="s">
        <v>20</v>
      </c>
      <c r="B19" s="14" t="s">
        <v>28</v>
      </c>
      <c r="C19" s="15"/>
      <c r="D19" s="16"/>
      <c r="E19" s="17" t="s">
        <v>27</v>
      </c>
      <c r="F19" s="18"/>
      <c r="G19" s="7">
        <v>50</v>
      </c>
      <c r="H19" s="7">
        <v>1</v>
      </c>
      <c r="I19" s="11"/>
      <c r="J19" s="19">
        <f t="shared" si="0"/>
        <v>0</v>
      </c>
      <c r="K19" s="20"/>
      <c r="L19" s="21"/>
    </row>
    <row r="20" spans="1:12" ht="31.5" customHeight="1" x14ac:dyDescent="0.25">
      <c r="A20" s="7" t="s">
        <v>29</v>
      </c>
      <c r="B20" s="23" t="s">
        <v>32</v>
      </c>
      <c r="C20" s="24"/>
      <c r="D20" s="25"/>
      <c r="E20" s="17" t="s">
        <v>22</v>
      </c>
      <c r="F20" s="18"/>
      <c r="G20" s="8">
        <v>6450.9</v>
      </c>
      <c r="H20" s="7">
        <v>3</v>
      </c>
      <c r="I20" s="11"/>
      <c r="J20" s="26">
        <f t="shared" si="0"/>
        <v>0</v>
      </c>
      <c r="K20" s="27"/>
      <c r="L20" s="28"/>
    </row>
    <row r="21" spans="1:12" ht="18" customHeight="1" x14ac:dyDescent="0.25">
      <c r="A21" s="7" t="s">
        <v>30</v>
      </c>
      <c r="B21" s="38" t="s">
        <v>33</v>
      </c>
      <c r="C21" s="39"/>
      <c r="D21" s="40"/>
      <c r="E21" s="17" t="s">
        <v>27</v>
      </c>
      <c r="F21" s="18"/>
      <c r="G21" s="7">
        <v>200</v>
      </c>
      <c r="H21" s="7">
        <v>5</v>
      </c>
      <c r="I21" s="11"/>
      <c r="J21" s="26">
        <f t="shared" si="0"/>
        <v>0</v>
      </c>
      <c r="K21" s="27"/>
      <c r="L21" s="28"/>
    </row>
    <row r="22" spans="1:12" ht="27" customHeight="1" x14ac:dyDescent="0.25">
      <c r="A22" s="7" t="s">
        <v>31</v>
      </c>
      <c r="B22" s="38" t="s">
        <v>34</v>
      </c>
      <c r="C22" s="39"/>
      <c r="D22" s="40"/>
      <c r="E22" s="17" t="s">
        <v>22</v>
      </c>
      <c r="F22" s="18"/>
      <c r="G22" s="7">
        <v>50</v>
      </c>
      <c r="H22" s="7">
        <v>1</v>
      </c>
      <c r="I22" s="11"/>
      <c r="J22" s="19">
        <f t="shared" si="0"/>
        <v>0</v>
      </c>
      <c r="K22" s="20"/>
      <c r="L22" s="21"/>
    </row>
    <row r="23" spans="1:12" ht="21" customHeight="1" x14ac:dyDescent="0.25">
      <c r="A23" s="46" t="s">
        <v>35</v>
      </c>
      <c r="B23" s="47"/>
      <c r="C23" s="47"/>
      <c r="D23" s="18"/>
      <c r="E23" s="46" t="s">
        <v>36</v>
      </c>
      <c r="F23" s="47"/>
      <c r="G23" s="47"/>
      <c r="H23" s="18"/>
      <c r="I23" s="19">
        <f>(J7+J8+J11+J12+J13+J14+J17+J18+J19+J20+J21+J22)</f>
        <v>0</v>
      </c>
      <c r="J23" s="20"/>
      <c r="K23" s="20"/>
      <c r="L23" s="21"/>
    </row>
    <row r="24" spans="1:12" x14ac:dyDescent="0.25">
      <c r="A24" s="41" t="s">
        <v>37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/>
    </row>
    <row r="25" spans="1:12" x14ac:dyDescent="0.25">
      <c r="A25" s="6">
        <v>1</v>
      </c>
      <c r="B25" s="29">
        <v>2</v>
      </c>
      <c r="C25" s="30"/>
      <c r="D25" s="31"/>
      <c r="E25" s="29">
        <v>3</v>
      </c>
      <c r="F25" s="31"/>
      <c r="G25" s="6">
        <v>4</v>
      </c>
      <c r="H25" s="6">
        <v>5</v>
      </c>
      <c r="I25" s="6">
        <v>6</v>
      </c>
      <c r="J25" s="29">
        <v>7</v>
      </c>
      <c r="K25" s="30"/>
      <c r="L25" s="31"/>
    </row>
    <row r="26" spans="1:12" x14ac:dyDescent="0.25">
      <c r="A26" s="5" t="s">
        <v>38</v>
      </c>
      <c r="B26" s="32" t="s">
        <v>39</v>
      </c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ht="51.75" customHeight="1" x14ac:dyDescent="0.25">
      <c r="A27" s="7" t="s">
        <v>9</v>
      </c>
      <c r="B27" s="23" t="s">
        <v>43</v>
      </c>
      <c r="C27" s="24"/>
      <c r="D27" s="25"/>
      <c r="E27" s="17" t="s">
        <v>27</v>
      </c>
      <c r="F27" s="18"/>
      <c r="G27" s="7">
        <v>70</v>
      </c>
      <c r="H27" s="7">
        <v>1</v>
      </c>
      <c r="I27" s="11"/>
      <c r="J27" s="26">
        <f>(G27*H27*I27)</f>
        <v>0</v>
      </c>
      <c r="K27" s="27"/>
      <c r="L27" s="28"/>
    </row>
    <row r="28" spans="1:12" ht="19.5" customHeight="1" x14ac:dyDescent="0.25">
      <c r="A28" s="7" t="s">
        <v>17</v>
      </c>
      <c r="B28" s="14" t="s">
        <v>42</v>
      </c>
      <c r="C28" s="15"/>
      <c r="D28" s="16"/>
      <c r="E28" s="17" t="s">
        <v>40</v>
      </c>
      <c r="F28" s="18"/>
      <c r="G28" s="9">
        <v>1000</v>
      </c>
      <c r="H28" s="7">
        <v>1</v>
      </c>
      <c r="I28" s="11"/>
      <c r="J28" s="26">
        <f>(G28*H28*I28)</f>
        <v>0</v>
      </c>
      <c r="K28" s="27"/>
      <c r="L28" s="28"/>
    </row>
    <row r="29" spans="1:12" ht="27.75" customHeight="1" x14ac:dyDescent="0.25">
      <c r="A29" s="7" t="s">
        <v>20</v>
      </c>
      <c r="B29" s="14" t="s">
        <v>41</v>
      </c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1:12" x14ac:dyDescent="0.25">
      <c r="A30" s="7" t="s">
        <v>44</v>
      </c>
      <c r="B30" s="50" t="s">
        <v>51</v>
      </c>
      <c r="C30" s="44"/>
      <c r="D30" s="45"/>
      <c r="E30" s="50" t="s">
        <v>27</v>
      </c>
      <c r="F30" s="45"/>
      <c r="G30" s="7">
        <v>10</v>
      </c>
      <c r="H30" s="7">
        <v>1</v>
      </c>
      <c r="I30" s="11"/>
      <c r="J30" s="26">
        <f t="shared" ref="J30:J36" si="1">(G30*H30*I30)</f>
        <v>0</v>
      </c>
      <c r="K30" s="27"/>
      <c r="L30" s="28"/>
    </row>
    <row r="31" spans="1:12" x14ac:dyDescent="0.25">
      <c r="A31" s="7" t="s">
        <v>45</v>
      </c>
      <c r="B31" s="51" t="s">
        <v>52</v>
      </c>
      <c r="C31" s="44"/>
      <c r="D31" s="45"/>
      <c r="E31" s="50" t="s">
        <v>27</v>
      </c>
      <c r="F31" s="45"/>
      <c r="G31" s="7">
        <v>10</v>
      </c>
      <c r="H31" s="7">
        <v>1</v>
      </c>
      <c r="I31" s="11"/>
      <c r="J31" s="19">
        <f t="shared" si="1"/>
        <v>0</v>
      </c>
      <c r="K31" s="20"/>
      <c r="L31" s="21"/>
    </row>
    <row r="32" spans="1:12" x14ac:dyDescent="0.25">
      <c r="A32" s="7" t="s">
        <v>46</v>
      </c>
      <c r="B32" s="50" t="s">
        <v>53</v>
      </c>
      <c r="C32" s="44"/>
      <c r="D32" s="45"/>
      <c r="E32" s="50" t="s">
        <v>27</v>
      </c>
      <c r="F32" s="45"/>
      <c r="G32" s="7">
        <v>15</v>
      </c>
      <c r="H32" s="7">
        <v>1</v>
      </c>
      <c r="I32" s="13"/>
      <c r="J32" s="19">
        <f t="shared" si="1"/>
        <v>0</v>
      </c>
      <c r="K32" s="20"/>
      <c r="L32" s="21"/>
    </row>
    <row r="33" spans="1:12" x14ac:dyDescent="0.25">
      <c r="A33" s="7" t="s">
        <v>47</v>
      </c>
      <c r="B33" s="50" t="s">
        <v>54</v>
      </c>
      <c r="C33" s="44"/>
      <c r="D33" s="45"/>
      <c r="E33" s="50" t="s">
        <v>27</v>
      </c>
      <c r="F33" s="45"/>
      <c r="G33" s="7">
        <v>15</v>
      </c>
      <c r="H33" s="7">
        <v>1</v>
      </c>
      <c r="I33" s="13"/>
      <c r="J33" s="19">
        <f t="shared" si="1"/>
        <v>0</v>
      </c>
      <c r="K33" s="20"/>
      <c r="L33" s="21"/>
    </row>
    <row r="34" spans="1:12" x14ac:dyDescent="0.25">
      <c r="A34" s="7" t="s">
        <v>48</v>
      </c>
      <c r="B34" s="50" t="s">
        <v>57</v>
      </c>
      <c r="C34" s="44"/>
      <c r="D34" s="45"/>
      <c r="E34" s="50" t="s">
        <v>27</v>
      </c>
      <c r="F34" s="45"/>
      <c r="G34" s="7">
        <v>10</v>
      </c>
      <c r="H34" s="7">
        <v>1</v>
      </c>
      <c r="I34" s="13"/>
      <c r="J34" s="19">
        <f t="shared" si="1"/>
        <v>0</v>
      </c>
      <c r="K34" s="20"/>
      <c r="L34" s="21"/>
    </row>
    <row r="35" spans="1:12" x14ac:dyDescent="0.25">
      <c r="A35" s="7" t="s">
        <v>49</v>
      </c>
      <c r="B35" s="50" t="s">
        <v>55</v>
      </c>
      <c r="C35" s="44"/>
      <c r="D35" s="45"/>
      <c r="E35" s="50" t="s">
        <v>27</v>
      </c>
      <c r="F35" s="45"/>
      <c r="G35" s="7">
        <v>10</v>
      </c>
      <c r="H35" s="7">
        <v>1</v>
      </c>
      <c r="I35" s="11"/>
      <c r="J35" s="19">
        <f t="shared" si="1"/>
        <v>0</v>
      </c>
      <c r="K35" s="20"/>
      <c r="L35" s="21"/>
    </row>
    <row r="36" spans="1:12" x14ac:dyDescent="0.25">
      <c r="A36" s="7" t="s">
        <v>50</v>
      </c>
      <c r="B36" s="50" t="s">
        <v>56</v>
      </c>
      <c r="C36" s="44"/>
      <c r="D36" s="45"/>
      <c r="E36" s="50" t="s">
        <v>27</v>
      </c>
      <c r="F36" s="45"/>
      <c r="G36" s="7">
        <v>5</v>
      </c>
      <c r="H36" s="7">
        <v>1</v>
      </c>
      <c r="I36" s="11"/>
      <c r="J36" s="19">
        <f t="shared" si="1"/>
        <v>0</v>
      </c>
      <c r="K36" s="20"/>
      <c r="L36" s="21"/>
    </row>
    <row r="37" spans="1:12" x14ac:dyDescent="0.25">
      <c r="A37" s="46" t="s">
        <v>58</v>
      </c>
      <c r="B37" s="47"/>
      <c r="C37" s="47"/>
      <c r="D37" s="18"/>
      <c r="E37" s="46" t="s">
        <v>36</v>
      </c>
      <c r="F37" s="47"/>
      <c r="G37" s="47"/>
      <c r="H37" s="18"/>
      <c r="I37" s="19">
        <f>(J27+J28+J30+J31+J32+J33+J34+J35+J36)</f>
        <v>0</v>
      </c>
      <c r="J37" s="20"/>
      <c r="K37" s="20"/>
      <c r="L37" s="21"/>
    </row>
    <row r="38" spans="1:12" x14ac:dyDescent="0.25">
      <c r="A38" s="41" t="s">
        <v>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5"/>
    </row>
    <row r="39" spans="1:12" x14ac:dyDescent="0.25">
      <c r="A39" s="6">
        <v>1</v>
      </c>
      <c r="B39" s="29">
        <v>2</v>
      </c>
      <c r="C39" s="30"/>
      <c r="D39" s="31"/>
      <c r="E39" s="29">
        <v>3</v>
      </c>
      <c r="F39" s="31"/>
      <c r="G39" s="6">
        <v>4</v>
      </c>
      <c r="H39" s="6">
        <v>5</v>
      </c>
      <c r="I39" s="6">
        <v>6</v>
      </c>
      <c r="J39" s="29">
        <v>7</v>
      </c>
      <c r="K39" s="30"/>
      <c r="L39" s="31"/>
    </row>
    <row r="40" spans="1:12" x14ac:dyDescent="0.25">
      <c r="A40" s="5" t="s">
        <v>60</v>
      </c>
      <c r="B40" s="32" t="s">
        <v>61</v>
      </c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ht="44.25" customHeight="1" x14ac:dyDescent="0.25">
      <c r="A41" s="7" t="s">
        <v>9</v>
      </c>
      <c r="B41" s="23" t="s">
        <v>82</v>
      </c>
      <c r="C41" s="24"/>
      <c r="D41" s="25"/>
      <c r="E41" s="17" t="s">
        <v>62</v>
      </c>
      <c r="F41" s="18"/>
      <c r="G41" s="7">
        <v>12</v>
      </c>
      <c r="H41" s="7" t="s">
        <v>63</v>
      </c>
      <c r="I41" s="11"/>
      <c r="J41" s="26">
        <f>(G41*I41)</f>
        <v>0</v>
      </c>
      <c r="K41" s="27"/>
      <c r="L41" s="28"/>
    </row>
    <row r="42" spans="1:12" ht="51" customHeight="1" x14ac:dyDescent="0.25">
      <c r="A42" s="7" t="s">
        <v>17</v>
      </c>
      <c r="B42" s="14" t="s">
        <v>81</v>
      </c>
      <c r="C42" s="48"/>
      <c r="D42" s="49"/>
      <c r="E42" s="17" t="s">
        <v>62</v>
      </c>
      <c r="F42" s="18"/>
      <c r="G42" s="7">
        <v>7</v>
      </c>
      <c r="H42" s="7" t="s">
        <v>63</v>
      </c>
      <c r="I42" s="11"/>
      <c r="J42" s="26">
        <f>(G42*I42)</f>
        <v>0</v>
      </c>
      <c r="K42" s="27"/>
      <c r="L42" s="28"/>
    </row>
    <row r="43" spans="1:12" ht="42.75" customHeight="1" x14ac:dyDescent="0.25">
      <c r="A43" s="7" t="s">
        <v>20</v>
      </c>
      <c r="B43" s="55" t="s">
        <v>83</v>
      </c>
      <c r="C43" s="56"/>
      <c r="D43" s="57"/>
      <c r="E43" s="17" t="s">
        <v>62</v>
      </c>
      <c r="F43" s="18"/>
      <c r="G43" s="7">
        <v>5</v>
      </c>
      <c r="H43" s="7" t="s">
        <v>63</v>
      </c>
      <c r="I43" s="11"/>
      <c r="J43" s="19">
        <f>(G43*I43)</f>
        <v>0</v>
      </c>
      <c r="K43" s="20"/>
      <c r="L43" s="21"/>
    </row>
    <row r="44" spans="1:12" ht="18" customHeight="1" x14ac:dyDescent="0.25">
      <c r="A44" s="7" t="s">
        <v>29</v>
      </c>
      <c r="B44" s="52" t="s">
        <v>84</v>
      </c>
      <c r="C44" s="53"/>
      <c r="D44" s="54"/>
      <c r="E44" s="17" t="s">
        <v>62</v>
      </c>
      <c r="F44" s="18"/>
      <c r="G44" s="7">
        <v>7</v>
      </c>
      <c r="H44" s="7" t="s">
        <v>63</v>
      </c>
      <c r="I44" s="13"/>
      <c r="J44" s="19">
        <f>(G44*I44)</f>
        <v>0</v>
      </c>
      <c r="K44" s="20"/>
      <c r="L44" s="21"/>
    </row>
    <row r="45" spans="1:12" x14ac:dyDescent="0.25">
      <c r="A45" s="46" t="s">
        <v>64</v>
      </c>
      <c r="B45" s="47"/>
      <c r="C45" s="47"/>
      <c r="D45" s="18"/>
      <c r="E45" s="46" t="s">
        <v>36</v>
      </c>
      <c r="F45" s="47"/>
      <c r="G45" s="47"/>
      <c r="H45" s="18"/>
      <c r="I45" s="19">
        <f>(J41+J42+J43+J44)</f>
        <v>0</v>
      </c>
      <c r="J45" s="20"/>
      <c r="K45" s="20"/>
      <c r="L45" s="21"/>
    </row>
    <row r="46" spans="1:12" x14ac:dyDescent="0.25">
      <c r="A46" s="41" t="s">
        <v>70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5"/>
    </row>
    <row r="47" spans="1:12" x14ac:dyDescent="0.25">
      <c r="A47" s="6">
        <v>1</v>
      </c>
      <c r="B47" s="29">
        <v>2</v>
      </c>
      <c r="C47" s="30"/>
      <c r="D47" s="31"/>
      <c r="E47" s="29">
        <v>3</v>
      </c>
      <c r="F47" s="31"/>
      <c r="G47" s="6">
        <v>4</v>
      </c>
      <c r="H47" s="6">
        <v>5</v>
      </c>
      <c r="I47" s="6">
        <v>6</v>
      </c>
      <c r="J47" s="29">
        <v>7</v>
      </c>
      <c r="K47" s="30"/>
      <c r="L47" s="31"/>
    </row>
    <row r="48" spans="1:12" x14ac:dyDescent="0.25">
      <c r="A48" s="5" t="s">
        <v>65</v>
      </c>
      <c r="B48" s="32" t="s">
        <v>66</v>
      </c>
      <c r="C48" s="33"/>
      <c r="D48" s="33"/>
      <c r="E48" s="33"/>
      <c r="F48" s="33"/>
      <c r="G48" s="33"/>
      <c r="H48" s="33"/>
      <c r="I48" s="33"/>
      <c r="J48" s="33"/>
      <c r="K48" s="33"/>
      <c r="L48" s="34"/>
    </row>
    <row r="49" spans="1:12" ht="27" customHeight="1" x14ac:dyDescent="0.25">
      <c r="A49" s="7" t="s">
        <v>9</v>
      </c>
      <c r="B49" s="14" t="s">
        <v>67</v>
      </c>
      <c r="C49" s="15"/>
      <c r="D49" s="16"/>
      <c r="E49" s="17" t="s">
        <v>68</v>
      </c>
      <c r="F49" s="18"/>
      <c r="G49" s="7">
        <v>10</v>
      </c>
      <c r="H49" s="7"/>
      <c r="I49" s="10">
        <f>(J7+J12+J21+J22)</f>
        <v>0</v>
      </c>
      <c r="J49" s="19">
        <f>(J7+J12+J21+J22)*0.1</f>
        <v>0</v>
      </c>
      <c r="K49" s="20"/>
      <c r="L49" s="21"/>
    </row>
    <row r="50" spans="1:12" x14ac:dyDescent="0.25">
      <c r="A50" s="46" t="s">
        <v>69</v>
      </c>
      <c r="B50" s="47"/>
      <c r="C50" s="47"/>
      <c r="D50" s="18"/>
      <c r="E50" s="46" t="s">
        <v>36</v>
      </c>
      <c r="F50" s="47"/>
      <c r="G50" s="47"/>
      <c r="H50" s="18"/>
      <c r="I50" s="19">
        <f>(J7+J12+J21+J22)*0.1</f>
        <v>0</v>
      </c>
      <c r="J50" s="20"/>
      <c r="K50" s="20"/>
      <c r="L50" s="21"/>
    </row>
    <row r="51" spans="1:12" ht="32.25" customHeight="1" x14ac:dyDescent="0.25">
      <c r="A51" s="58" t="s">
        <v>71</v>
      </c>
      <c r="B51" s="15"/>
      <c r="C51" s="15"/>
      <c r="D51" s="16"/>
      <c r="E51" s="46" t="s">
        <v>36</v>
      </c>
      <c r="F51" s="47"/>
      <c r="G51" s="47"/>
      <c r="H51" s="18"/>
      <c r="I51" s="19">
        <f>(I23+I45)</f>
        <v>0</v>
      </c>
      <c r="J51" s="20"/>
      <c r="K51" s="20"/>
      <c r="L51" s="21"/>
    </row>
    <row r="52" spans="1:12" ht="39.75" customHeight="1" x14ac:dyDescent="0.25">
      <c r="A52" s="58" t="s">
        <v>73</v>
      </c>
      <c r="B52" s="15"/>
      <c r="C52" s="15"/>
      <c r="D52" s="16"/>
      <c r="E52" s="46" t="s">
        <v>36</v>
      </c>
      <c r="F52" s="47"/>
      <c r="G52" s="47"/>
      <c r="H52" s="18"/>
      <c r="I52" s="19">
        <f>(I37+I50)</f>
        <v>0</v>
      </c>
      <c r="J52" s="20"/>
      <c r="K52" s="20"/>
      <c r="L52" s="21"/>
    </row>
    <row r="53" spans="1:12" ht="36.75" customHeight="1" x14ac:dyDescent="0.25">
      <c r="A53" s="58" t="s">
        <v>72</v>
      </c>
      <c r="B53" s="15"/>
      <c r="C53" s="15"/>
      <c r="D53" s="16"/>
      <c r="E53" s="46" t="s">
        <v>36</v>
      </c>
      <c r="F53" s="47"/>
      <c r="G53" s="47"/>
      <c r="H53" s="18"/>
      <c r="I53" s="19">
        <f>(I23+I37+I45+I50)</f>
        <v>0</v>
      </c>
      <c r="J53" s="20"/>
      <c r="K53" s="20"/>
      <c r="L53" s="21"/>
    </row>
    <row r="54" spans="1:12" ht="39" customHeight="1" x14ac:dyDescent="0.25">
      <c r="A54" s="59" t="s">
        <v>74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/>
    </row>
    <row r="55" spans="1:12" ht="63.75" customHeight="1" x14ac:dyDescent="0.25">
      <c r="A55" s="60" t="s">
        <v>75</v>
      </c>
      <c r="B55" s="47"/>
      <c r="C55" s="47"/>
      <c r="D55" s="18"/>
      <c r="E55" s="61" t="s">
        <v>76</v>
      </c>
      <c r="F55" s="44"/>
      <c r="G55" s="44"/>
      <c r="H55" s="44"/>
      <c r="I55" s="44"/>
      <c r="J55" s="44"/>
      <c r="K55" s="44"/>
      <c r="L55" s="45"/>
    </row>
  </sheetData>
  <sheetProtection algorithmName="SHA-512" hashValue="Wz8jRd3YB0N+/zQA5p5V5PK0LoVgD0DcxxnT0tmnQTHTOZhPlJ3hEeg5J/5Y+XzgZYrjprTyUKnL24EV9BYjSA==" saltValue="qhUFH9FVSbOmKqZ6NU0jrw==" spinCount="100000" sheet="1" objects="1" scenarios="1"/>
  <mergeCells count="135">
    <mergeCell ref="A54:L54"/>
    <mergeCell ref="A55:D55"/>
    <mergeCell ref="E55:L55"/>
    <mergeCell ref="A52:D52"/>
    <mergeCell ref="E52:H52"/>
    <mergeCell ref="I52:L52"/>
    <mergeCell ref="A53:D53"/>
    <mergeCell ref="E53:H53"/>
    <mergeCell ref="I53:L53"/>
    <mergeCell ref="A50:D50"/>
    <mergeCell ref="E50:H50"/>
    <mergeCell ref="I50:L50"/>
    <mergeCell ref="A51:D51"/>
    <mergeCell ref="E51:H51"/>
    <mergeCell ref="I51:L51"/>
    <mergeCell ref="B49:D49"/>
    <mergeCell ref="E49:F49"/>
    <mergeCell ref="J49:L49"/>
    <mergeCell ref="A38:L38"/>
    <mergeCell ref="B39:D39"/>
    <mergeCell ref="E39:F39"/>
    <mergeCell ref="J39:L39"/>
    <mergeCell ref="B40:L40"/>
    <mergeCell ref="B41:D41"/>
    <mergeCell ref="E41:F41"/>
    <mergeCell ref="J41:L41"/>
    <mergeCell ref="A45:D45"/>
    <mergeCell ref="E45:H45"/>
    <mergeCell ref="I45:L45"/>
    <mergeCell ref="B48:L48"/>
    <mergeCell ref="A46:L46"/>
    <mergeCell ref="B47:D47"/>
    <mergeCell ref="E47:F47"/>
    <mergeCell ref="J47:L47"/>
    <mergeCell ref="B44:D44"/>
    <mergeCell ref="E44:F44"/>
    <mergeCell ref="J44:L44"/>
    <mergeCell ref="B42:D42"/>
    <mergeCell ref="E42:F42"/>
    <mergeCell ref="J42:L42"/>
    <mergeCell ref="B43:D43"/>
    <mergeCell ref="E43:F43"/>
    <mergeCell ref="J43:L43"/>
    <mergeCell ref="J36:L36"/>
    <mergeCell ref="A37:D37"/>
    <mergeCell ref="E37:H37"/>
    <mergeCell ref="I37:L37"/>
    <mergeCell ref="J31:L31"/>
    <mergeCell ref="J32:L32"/>
    <mergeCell ref="J33:L33"/>
    <mergeCell ref="J34:L34"/>
    <mergeCell ref="J35:L35"/>
    <mergeCell ref="B36:D36"/>
    <mergeCell ref="E31:F31"/>
    <mergeCell ref="E32:F32"/>
    <mergeCell ref="E33:F33"/>
    <mergeCell ref="E34:F34"/>
    <mergeCell ref="E35:F35"/>
    <mergeCell ref="E36:F36"/>
    <mergeCell ref="B31:D31"/>
    <mergeCell ref="B32:D32"/>
    <mergeCell ref="B33:D33"/>
    <mergeCell ref="B34:D34"/>
    <mergeCell ref="B35:D35"/>
    <mergeCell ref="B29:L29"/>
    <mergeCell ref="B30:D30"/>
    <mergeCell ref="J30:L30"/>
    <mergeCell ref="B27:D27"/>
    <mergeCell ref="E27:F27"/>
    <mergeCell ref="J27:L27"/>
    <mergeCell ref="B28:D28"/>
    <mergeCell ref="E28:F28"/>
    <mergeCell ref="J28:L28"/>
    <mergeCell ref="E30:F30"/>
    <mergeCell ref="E18:F18"/>
    <mergeCell ref="A24:L24"/>
    <mergeCell ref="B25:D25"/>
    <mergeCell ref="E25:F25"/>
    <mergeCell ref="J25:L25"/>
    <mergeCell ref="B26:L26"/>
    <mergeCell ref="B22:D22"/>
    <mergeCell ref="E22:F22"/>
    <mergeCell ref="J22:L22"/>
    <mergeCell ref="A23:D23"/>
    <mergeCell ref="E23:H23"/>
    <mergeCell ref="I23:L23"/>
    <mergeCell ref="J18:L18"/>
    <mergeCell ref="B13:D13"/>
    <mergeCell ref="B20:D20"/>
    <mergeCell ref="E20:F20"/>
    <mergeCell ref="J20:L20"/>
    <mergeCell ref="B21:D21"/>
    <mergeCell ref="E21:F21"/>
    <mergeCell ref="J21:L21"/>
    <mergeCell ref="B3:D3"/>
    <mergeCell ref="E3:F3"/>
    <mergeCell ref="B6:L6"/>
    <mergeCell ref="B7:D7"/>
    <mergeCell ref="E7:F7"/>
    <mergeCell ref="A4:L4"/>
    <mergeCell ref="B5:D5"/>
    <mergeCell ref="E5:F5"/>
    <mergeCell ref="J5:L5"/>
    <mergeCell ref="B19:D19"/>
    <mergeCell ref="E19:F19"/>
    <mergeCell ref="B16:L16"/>
    <mergeCell ref="J19:L19"/>
    <mergeCell ref="B17:D17"/>
    <mergeCell ref="E17:F17"/>
    <mergeCell ref="J17:L17"/>
    <mergeCell ref="B18:D18"/>
    <mergeCell ref="B14:D14"/>
    <mergeCell ref="E14:F14"/>
    <mergeCell ref="J14:L14"/>
    <mergeCell ref="J1:L1"/>
    <mergeCell ref="B11:D11"/>
    <mergeCell ref="E11:F11"/>
    <mergeCell ref="J11:L11"/>
    <mergeCell ref="B15:D15"/>
    <mergeCell ref="E15:F15"/>
    <mergeCell ref="J15:L15"/>
    <mergeCell ref="J7:L7"/>
    <mergeCell ref="B9:D9"/>
    <mergeCell ref="E9:F9"/>
    <mergeCell ref="J9:L9"/>
    <mergeCell ref="B10:L10"/>
    <mergeCell ref="B8:D8"/>
    <mergeCell ref="E8:F8"/>
    <mergeCell ref="J8:L8"/>
    <mergeCell ref="J3:L3"/>
    <mergeCell ref="E12:F12"/>
    <mergeCell ref="J12:L12"/>
    <mergeCell ref="J13:L13"/>
    <mergeCell ref="E13:F13"/>
    <mergeCell ref="B12:D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Strzałka</dc:creator>
  <cp:lastModifiedBy>Robert Mazurkiewicz-Biczuk</cp:lastModifiedBy>
  <cp:lastPrinted>2019-02-20T12:12:07Z</cp:lastPrinted>
  <dcterms:created xsi:type="dcterms:W3CDTF">2019-02-20T11:29:15Z</dcterms:created>
  <dcterms:modified xsi:type="dcterms:W3CDTF">2019-03-05T10:21:42Z</dcterms:modified>
</cp:coreProperties>
</file>