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<sst xmlns="http://schemas.openxmlformats.org/spreadsheetml/2006/main" count="213" uniqueCount="122">
  <si>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</si>
  <si>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</si>
  <si>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</si>
  <si>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</si>
  <si>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</si>
  <si>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</si>
  <si>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</si>
  <si>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</si>
  <si>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</si>
  <si>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</si>
  <si>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</si>
  <si>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</si>
  <si>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</si>
  <si>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</si>
  <si>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</si>
  <si>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</si>
  <si>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</si>
  <si>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</si>
  <si>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</si>
  <si>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</si>
  <si>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</si>
  <si>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</si>
  <si>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</si>
  <si>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</si>
  <si>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</si>
  <si>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</si>
  <si>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</si>
  <si>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</si>
  <si>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</si>
  <si>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</si>
  <si>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</si>
  <si>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</si>
  <si>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</si>
  <si>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</si>
  <si>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</si>
  <si>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</si>
  <si>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</si>
  <si>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</si>
  <si>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</si>
  <si>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</si>
  <si>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</si>
  <si>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</si>
  <si>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</si>
  <si>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</si>
  <si>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</si>
  <si>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</si>
  <si>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</si>
  <si>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</si>
  <si>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</si>
  <si>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</si>
  <si>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</si>
  <si>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</si>
  <si>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</si>
  <si>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</si>
  <si>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</si>
  <si>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</si>
  <si>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</si>
  <si>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</si>
  <si>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</si>
  <si>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</si>
  <si>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</si>
  <si>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</si>
  <si>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</si>
  <si>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</si>
  <si>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</si>
  <si>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</si>
  <si>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</si>
  <si>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</si>
  <si>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</si>
  <si>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</si>
  <si>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</si>
  <si>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</si>
  <si>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</si>
  <si>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</si>
  <si>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</si>
  <si>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</si>
  <si>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</si>
  <si>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</si>
  <si>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</si>
  <si>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</si>
  <si>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</si>
  <si>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</si>
  <si>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</si>
  <si>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</si>
  <si>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</si>
  <si>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</si>
  <si>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</si>
  <si>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</si>
  <si>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</si>
  <si>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</si>
  <si>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</si>
  <si>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</si>
  <si>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</si>
  <si>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</si>
  <si>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</si>
  <si>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</si>
  <si>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</si>
  <si>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</si>
  <si>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</si>
  <si>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</si>
  <si>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</si>
  <si>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różne wydatki na rzecz osób fizycznych</t>
  </si>
  <si>
    <t>wynagrodzenia bezosobowe</t>
  </si>
  <si>
    <t>opłaty za usługi internetowe</t>
  </si>
  <si>
    <t>różne opłaty i składki</t>
  </si>
  <si>
    <t>równoważniki pieniężne i ekwiwalenty dla żołnierzy i funkcjonariuszy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</si>
  <si>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</si>
  <si>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</si>
  <si>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</si>
  <si>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</si>
  <si>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>wydatki osobowe niezaliczane do uposażeń wypłacane żołnierzom i funkcjonariuszom</t>
  </si>
  <si>
    <t xml:space="preserve">dodatkowe uposażenie roczne dla żołnierzy zawodowych oraz nagrody roczne dla funkcjonariuszy </t>
  </si>
  <si>
    <t>wynagrodzenia osobowe pracowników</t>
  </si>
  <si>
    <t>UM - Wydz. Świadczeń Socjalnych</t>
  </si>
  <si>
    <t>Świadczenia rodzinne, zaliczka alimentacyjna oraz składki na ubezpieczenia emerytalne i rentowe z ubezpieczenia społecznego</t>
  </si>
  <si>
    <t>Wysokość planowanych dochodów związanych z realizacją zadań rządowych, do pozyskania przez jednostkę w 2006 r./*</t>
  </si>
  <si>
    <t>Wysokość planowanych dochodów związanych z realizacją zadań rządowych, do pozyskania przez jednostkę w 2006 r.</t>
  </si>
  <si>
    <t>Wysokość planowanych dochodów związanych z realizacją zadań rządowych, do pozyskania przez określone jednostki w 2006 r.</t>
  </si>
  <si>
    <t>zakup leków i materiałów medycznych</t>
  </si>
  <si>
    <t xml:space="preserve">pozostałe podatki na rzecz budżetu państwa </t>
  </si>
  <si>
    <t>dodatkowe wynagrodzenia roczne</t>
  </si>
  <si>
    <t>podróże służbowe zagraniczne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</si>
</sst>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5" xfId="0" applyFont="1" applyFill="1" applyBorder="1" applyAlignment="1">
      <alignment horizontal="centerContinuous" vertical="top" wrapText="1"/>
    </xf>
    <xf numFmtId="0" fontId="9" fillId="2" borderId="5" xfId="0" applyFont="1" applyFill="1" applyBorder="1" applyAlignment="1">
      <alignment horizontal="center" vertical="top" wrapText="1"/>
    </xf>
    <xf numFmtId="1" fontId="9" fillId="2" borderId="5" xfId="0" applyNumberFormat="1" applyFont="1" applyFill="1" applyBorder="1" applyAlignment="1">
      <alignment horizontal="centerContinuous" vertical="center" wrapText="1"/>
    </xf>
    <xf numFmtId="0" fontId="9" fillId="2" borderId="6" xfId="0" applyFont="1" applyFill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1" fillId="0" borderId="8" xfId="65" applyNumberFormat="1" applyFont="1" applyFill="1" applyBorder="1" applyAlignment="1">
      <alignment horizontal="center" vertical="center" wrapText="1"/>
      <protection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Border="1" applyAlignment="1" quotePrefix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 quotePrefix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3" borderId="11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3" fontId="1" fillId="0" borderId="12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center" vertical="center" wrapText="1"/>
    </xf>
    <xf numFmtId="1" fontId="0" fillId="3" borderId="11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/>
    </xf>
    <xf numFmtId="1" fontId="0" fillId="3" borderId="7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horizontal="center" vertical="center" wrapText="1"/>
    </xf>
    <xf numFmtId="3" fontId="13" fillId="3" borderId="11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left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3" fontId="14" fillId="3" borderId="7" xfId="0" applyNumberFormat="1" applyFont="1" applyFill="1" applyBorder="1" applyAlignment="1" quotePrefix="1">
      <alignment horizontal="left" vertical="center" wrapText="1"/>
    </xf>
    <xf numFmtId="3" fontId="3" fillId="3" borderId="7" xfId="0" applyNumberFormat="1" applyFont="1" applyFill="1" applyBorder="1" applyAlignment="1" quotePrefix="1">
      <alignment horizontal="left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4" fillId="3" borderId="7" xfId="0" applyNumberFormat="1" applyFont="1" applyFill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horizontal="left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8" xfId="0" applyFont="1" applyBorder="1" applyAlignment="1">
      <alignment/>
    </xf>
    <xf numFmtId="3" fontId="3" fillId="0" borderId="9" xfId="0" applyNumberFormat="1" applyFont="1" applyFill="1" applyBorder="1" applyAlignment="1">
      <alignment horizontal="left" vertical="center" wrapText="1"/>
    </xf>
    <xf numFmtId="3" fontId="0" fillId="0" borderId="8" xfId="65" applyNumberFormat="1" applyFont="1" applyFill="1" applyBorder="1" applyAlignment="1">
      <alignment horizontal="center" vertical="center" wrapText="1"/>
      <protection/>
    </xf>
    <xf numFmtId="3" fontId="0" fillId="0" borderId="8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1" fontId="0" fillId="0" borderId="8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1" fontId="12" fillId="3" borderId="7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 quotePrefix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3" borderId="12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 topLeftCell="D68">
      <selection activeCell="H81" sqref="H81"/>
    </sheetView>
  </sheetViews>
  <sheetFormatPr defaultColWidth="9.00390625" defaultRowHeight="12.75"/>
  <cols>
    <col min="1" max="1" width="4.875" style="69" customWidth="1"/>
    <col min="2" max="2" width="7.75390625" style="69" customWidth="1"/>
    <col min="3" max="3" width="56.75390625" style="69" customWidth="1"/>
    <col min="4" max="4" width="5.625" style="127" bestFit="1" customWidth="1"/>
    <col min="5" max="5" width="11.25390625" style="69" customWidth="1"/>
    <col min="6" max="6" width="6.875" style="69" customWidth="1"/>
    <col min="7" max="7" width="38.875" style="69" customWidth="1"/>
    <col min="8" max="8" width="23.00390625" style="69" bestFit="1" customWidth="1"/>
    <col min="9" max="9" width="14.625" style="69" customWidth="1"/>
    <col min="10" max="10" width="0.12890625" style="69" customWidth="1"/>
    <col min="11" max="11" width="9.125" style="69" hidden="1" customWidth="1"/>
    <col min="12" max="16384" width="9.125" style="69" customWidth="1"/>
  </cols>
  <sheetData>
    <row r="1" spans="1:9" s="6" customFormat="1" ht="29.25" customHeight="1">
      <c r="A1" s="1"/>
      <c r="B1" s="1"/>
      <c r="C1" s="2"/>
      <c r="D1" s="3" t="s">
        <v>0</v>
      </c>
      <c r="E1" s="141"/>
      <c r="F1" s="133" t="s">
        <v>1</v>
      </c>
      <c r="G1" s="4" t="s">
        <v>2</v>
      </c>
      <c r="H1" s="5" t="s">
        <v>3</v>
      </c>
      <c r="I1" s="96" t="s">
        <v>4</v>
      </c>
    </row>
    <row r="2" spans="1:9" s="6" customFormat="1" ht="25.5" customHeight="1">
      <c r="A2" s="7" t="s">
        <v>5</v>
      </c>
      <c r="B2" s="8" t="s">
        <v>6</v>
      </c>
      <c r="C2" s="8" t="s">
        <v>7</v>
      </c>
      <c r="D2" s="9" t="s">
        <v>8</v>
      </c>
      <c r="E2" s="142" t="s">
        <v>9</v>
      </c>
      <c r="F2" s="10" t="s">
        <v>8</v>
      </c>
      <c r="G2" s="97" t="s">
        <v>7</v>
      </c>
      <c r="H2" s="98" t="s">
        <v>10</v>
      </c>
      <c r="I2" s="99" t="s">
        <v>11</v>
      </c>
    </row>
    <row r="3" spans="1:9" s="16" customFormat="1" ht="9" customHeight="1">
      <c r="A3" s="11">
        <v>1</v>
      </c>
      <c r="B3" s="11">
        <v>2</v>
      </c>
      <c r="C3" s="11">
        <v>3</v>
      </c>
      <c r="D3" s="12">
        <v>4</v>
      </c>
      <c r="E3" s="11">
        <v>5</v>
      </c>
      <c r="F3" s="134">
        <v>6</v>
      </c>
      <c r="G3" s="13">
        <v>7</v>
      </c>
      <c r="H3" s="14">
        <v>8</v>
      </c>
      <c r="I3" s="15">
        <v>9</v>
      </c>
    </row>
    <row r="4" spans="1:9" s="16" customFormat="1" ht="11.25">
      <c r="A4" s="17"/>
      <c r="B4" s="17"/>
      <c r="C4" s="17"/>
      <c r="D4" s="18"/>
      <c r="E4" s="143"/>
      <c r="F4" s="135"/>
      <c r="H4" s="17"/>
      <c r="I4" s="19"/>
    </row>
    <row r="5" spans="1:9" ht="19.5" customHeight="1">
      <c r="A5" s="20">
        <v>700</v>
      </c>
      <c r="B5" s="20"/>
      <c r="C5" s="21" t="s">
        <v>12</v>
      </c>
      <c r="D5" s="22"/>
      <c r="E5" s="21">
        <f>E6</f>
        <v>72000</v>
      </c>
      <c r="F5" s="22"/>
      <c r="G5" s="21" t="s">
        <v>12</v>
      </c>
      <c r="H5" s="21"/>
      <c r="I5" s="24">
        <f>I6</f>
        <v>72000</v>
      </c>
    </row>
    <row r="6" spans="1:9" ht="25.5">
      <c r="A6" s="25"/>
      <c r="B6" s="25">
        <v>70005</v>
      </c>
      <c r="C6" s="26" t="s">
        <v>13</v>
      </c>
      <c r="D6" s="27"/>
      <c r="E6" s="55">
        <f>E7</f>
        <v>72000</v>
      </c>
      <c r="F6" s="48">
        <v>70005</v>
      </c>
      <c r="G6" s="29" t="s">
        <v>13</v>
      </c>
      <c r="H6" s="29"/>
      <c r="I6" s="30">
        <f>I7</f>
        <v>72000</v>
      </c>
    </row>
    <row r="7" spans="1:9" ht="38.25">
      <c r="A7" s="31"/>
      <c r="B7" s="31"/>
      <c r="C7" s="32" t="s">
        <v>14</v>
      </c>
      <c r="D7" s="33">
        <v>2110</v>
      </c>
      <c r="E7" s="52">
        <v>72000</v>
      </c>
      <c r="F7" s="63">
        <v>4300</v>
      </c>
      <c r="G7" s="35" t="s">
        <v>15</v>
      </c>
      <c r="H7" s="36" t="s">
        <v>16</v>
      </c>
      <c r="I7" s="37">
        <v>72000</v>
      </c>
    </row>
    <row r="8" spans="1:9" ht="12.75">
      <c r="A8" s="31"/>
      <c r="B8" s="31"/>
      <c r="C8" s="32"/>
      <c r="D8" s="38"/>
      <c r="E8" s="52"/>
      <c r="F8" s="63"/>
      <c r="G8" s="39"/>
      <c r="H8" s="36"/>
      <c r="I8" s="37"/>
    </row>
    <row r="9" spans="1:9" ht="25.5">
      <c r="A9" s="31"/>
      <c r="B9" s="31"/>
      <c r="C9" s="40" t="s">
        <v>115</v>
      </c>
      <c r="D9" s="41"/>
      <c r="E9" s="42">
        <v>2190000</v>
      </c>
      <c r="F9" s="63"/>
      <c r="G9" s="43"/>
      <c r="H9" s="44"/>
      <c r="I9" s="45"/>
    </row>
    <row r="10" spans="1:9" ht="12.75">
      <c r="A10" s="31"/>
      <c r="B10" s="31"/>
      <c r="C10" s="46"/>
      <c r="D10" s="38"/>
      <c r="E10" s="55"/>
      <c r="F10" s="63"/>
      <c r="G10" s="43"/>
      <c r="H10" s="47"/>
      <c r="I10" s="45"/>
    </row>
    <row r="11" spans="1:9" ht="19.5" customHeight="1">
      <c r="A11" s="20">
        <v>710</v>
      </c>
      <c r="B11" s="20"/>
      <c r="C11" s="21" t="s">
        <v>17</v>
      </c>
      <c r="D11" s="22"/>
      <c r="E11" s="21">
        <f>E12+E14</f>
        <v>315000</v>
      </c>
      <c r="F11" s="22"/>
      <c r="G11" s="23" t="s">
        <v>18</v>
      </c>
      <c r="H11" s="21"/>
      <c r="I11" s="24">
        <f>I12+I14</f>
        <v>315000</v>
      </c>
    </row>
    <row r="12" spans="1:9" ht="38.25">
      <c r="A12" s="25"/>
      <c r="B12" s="28">
        <v>71013</v>
      </c>
      <c r="C12" s="29" t="s">
        <v>19</v>
      </c>
      <c r="D12" s="27"/>
      <c r="E12" s="55">
        <f>E13</f>
        <v>50000</v>
      </c>
      <c r="F12" s="48">
        <v>71013</v>
      </c>
      <c r="G12" s="49" t="s">
        <v>20</v>
      </c>
      <c r="H12" s="36" t="s">
        <v>21</v>
      </c>
      <c r="I12" s="30">
        <f>I13</f>
        <v>50000</v>
      </c>
    </row>
    <row r="13" spans="1:9" ht="38.25">
      <c r="A13" s="31"/>
      <c r="B13" s="34"/>
      <c r="C13" s="32" t="s">
        <v>14</v>
      </c>
      <c r="D13" s="33">
        <v>2110</v>
      </c>
      <c r="E13" s="52">
        <v>50000</v>
      </c>
      <c r="F13" s="63">
        <v>4300</v>
      </c>
      <c r="G13" s="35" t="s">
        <v>15</v>
      </c>
      <c r="H13" s="101"/>
      <c r="I13" s="37">
        <v>50000</v>
      </c>
    </row>
    <row r="14" spans="1:9" ht="25.5">
      <c r="A14" s="25"/>
      <c r="B14" s="25">
        <v>71015</v>
      </c>
      <c r="C14" s="26" t="s">
        <v>22</v>
      </c>
      <c r="D14" s="27"/>
      <c r="E14" s="55">
        <f>E15+E17</f>
        <v>265000</v>
      </c>
      <c r="F14" s="48">
        <v>71015</v>
      </c>
      <c r="G14" s="49" t="s">
        <v>23</v>
      </c>
      <c r="H14" s="44" t="s">
        <v>24</v>
      </c>
      <c r="I14" s="30">
        <f>SUM(I15:I26)</f>
        <v>265000</v>
      </c>
    </row>
    <row r="15" spans="1:9" ht="38.25">
      <c r="A15" s="25"/>
      <c r="B15" s="25"/>
      <c r="C15" s="32" t="s">
        <v>14</v>
      </c>
      <c r="D15" s="132">
        <v>2110</v>
      </c>
      <c r="E15" s="45">
        <v>265000</v>
      </c>
      <c r="F15" s="63">
        <v>3030</v>
      </c>
      <c r="G15" s="51" t="s">
        <v>101</v>
      </c>
      <c r="H15" s="58"/>
      <c r="I15" s="37">
        <v>3000</v>
      </c>
    </row>
    <row r="16" spans="1:9" ht="12.75">
      <c r="A16" s="25"/>
      <c r="B16" s="25"/>
      <c r="C16" s="101"/>
      <c r="D16" s="101"/>
      <c r="E16" s="144"/>
      <c r="F16" s="63">
        <v>4010</v>
      </c>
      <c r="G16" s="51" t="s">
        <v>25</v>
      </c>
      <c r="H16" s="29"/>
      <c r="I16" s="37">
        <v>180400</v>
      </c>
    </row>
    <row r="17" spans="1:9" ht="12.75">
      <c r="A17" s="25"/>
      <c r="B17" s="25"/>
      <c r="C17" s="32"/>
      <c r="D17" s="132"/>
      <c r="E17" s="45"/>
      <c r="F17" s="63">
        <v>4040</v>
      </c>
      <c r="G17" s="51" t="s">
        <v>26</v>
      </c>
      <c r="H17" s="29"/>
      <c r="I17" s="37">
        <v>13500</v>
      </c>
    </row>
    <row r="18" spans="1:9" ht="12.75">
      <c r="A18" s="25"/>
      <c r="B18" s="25"/>
      <c r="C18" s="32"/>
      <c r="D18" s="50"/>
      <c r="E18" s="52"/>
      <c r="F18" s="63">
        <v>4110</v>
      </c>
      <c r="G18" s="51" t="s">
        <v>27</v>
      </c>
      <c r="H18" s="29"/>
      <c r="I18" s="37">
        <v>33450</v>
      </c>
    </row>
    <row r="19" spans="1:9" ht="12.75">
      <c r="A19" s="25"/>
      <c r="B19" s="25"/>
      <c r="C19" s="32"/>
      <c r="D19" s="50"/>
      <c r="E19" s="52"/>
      <c r="F19" s="63">
        <v>4120</v>
      </c>
      <c r="G19" s="51" t="s">
        <v>28</v>
      </c>
      <c r="H19" s="29"/>
      <c r="I19" s="37">
        <v>4750</v>
      </c>
    </row>
    <row r="20" spans="1:9" ht="12.75">
      <c r="A20" s="25"/>
      <c r="B20" s="25"/>
      <c r="C20" s="32"/>
      <c r="D20" s="50"/>
      <c r="E20" s="52"/>
      <c r="F20" s="63">
        <v>4170</v>
      </c>
      <c r="G20" s="51" t="s">
        <v>102</v>
      </c>
      <c r="H20" s="29"/>
      <c r="I20" s="37">
        <v>6200</v>
      </c>
    </row>
    <row r="21" spans="1:9" ht="12.75">
      <c r="A21" s="25"/>
      <c r="B21" s="25"/>
      <c r="C21" s="32"/>
      <c r="D21" s="50"/>
      <c r="E21" s="52"/>
      <c r="F21" s="63">
        <v>4210</v>
      </c>
      <c r="G21" s="51" t="s">
        <v>29</v>
      </c>
      <c r="H21" s="29"/>
      <c r="I21" s="37">
        <v>3400</v>
      </c>
    </row>
    <row r="22" spans="1:9" ht="12.75">
      <c r="A22" s="25"/>
      <c r="B22" s="25"/>
      <c r="C22" s="32"/>
      <c r="D22" s="50"/>
      <c r="E22" s="52"/>
      <c r="F22" s="63">
        <v>4300</v>
      </c>
      <c r="G22" s="51" t="s">
        <v>15</v>
      </c>
      <c r="H22" s="29"/>
      <c r="I22" s="37">
        <v>7500</v>
      </c>
    </row>
    <row r="23" spans="1:9" ht="12.75">
      <c r="A23" s="25"/>
      <c r="B23" s="25"/>
      <c r="C23" s="32"/>
      <c r="D23" s="50"/>
      <c r="E23" s="52"/>
      <c r="F23" s="63">
        <v>4350</v>
      </c>
      <c r="G23" s="51" t="s">
        <v>103</v>
      </c>
      <c r="H23" s="29"/>
      <c r="I23" s="37">
        <v>800</v>
      </c>
    </row>
    <row r="24" spans="1:9" ht="12.75">
      <c r="A24" s="25"/>
      <c r="B24" s="25"/>
      <c r="C24" s="32"/>
      <c r="D24" s="50"/>
      <c r="E24" s="52"/>
      <c r="F24" s="63">
        <v>4410</v>
      </c>
      <c r="G24" s="51" t="s">
        <v>30</v>
      </c>
      <c r="H24" s="29"/>
      <c r="I24" s="37">
        <v>5000</v>
      </c>
    </row>
    <row r="25" spans="1:9" ht="12.75">
      <c r="A25" s="25"/>
      <c r="B25" s="25"/>
      <c r="C25" s="32"/>
      <c r="D25" s="50"/>
      <c r="E25" s="52"/>
      <c r="F25" s="63">
        <v>4430</v>
      </c>
      <c r="G25" s="51" t="s">
        <v>104</v>
      </c>
      <c r="H25" s="29"/>
      <c r="I25" s="37">
        <v>2500</v>
      </c>
    </row>
    <row r="26" spans="1:9" ht="25.5">
      <c r="A26" s="25"/>
      <c r="B26" s="25"/>
      <c r="C26" s="32"/>
      <c r="D26" s="50"/>
      <c r="E26" s="52"/>
      <c r="F26" s="63">
        <v>4440</v>
      </c>
      <c r="G26" s="51" t="s">
        <v>31</v>
      </c>
      <c r="H26" s="29"/>
      <c r="I26" s="37">
        <v>4500</v>
      </c>
    </row>
    <row r="27" spans="1:9" ht="12.75">
      <c r="A27" s="28"/>
      <c r="B27" s="28"/>
      <c r="C27" s="53"/>
      <c r="D27" s="56"/>
      <c r="E27" s="58"/>
      <c r="F27" s="63"/>
      <c r="G27" s="51"/>
      <c r="H27" s="32"/>
      <c r="I27" s="37"/>
    </row>
    <row r="28" spans="1:9" ht="19.5" customHeight="1">
      <c r="A28" s="20">
        <v>750</v>
      </c>
      <c r="B28" s="20"/>
      <c r="C28" s="21" t="s">
        <v>32</v>
      </c>
      <c r="D28" s="22"/>
      <c r="E28" s="21">
        <f>E29+E36</f>
        <v>971120</v>
      </c>
      <c r="F28" s="22"/>
      <c r="G28" s="23" t="s">
        <v>33</v>
      </c>
      <c r="H28" s="21"/>
      <c r="I28" s="24">
        <f>I29+I36</f>
        <v>971120</v>
      </c>
    </row>
    <row r="29" spans="1:9" ht="12.75">
      <c r="A29" s="25"/>
      <c r="B29" s="25">
        <v>75011</v>
      </c>
      <c r="C29" s="26" t="s">
        <v>34</v>
      </c>
      <c r="D29" s="27"/>
      <c r="E29" s="55">
        <f>E31+E32</f>
        <v>935120</v>
      </c>
      <c r="F29" s="48">
        <v>75011</v>
      </c>
      <c r="G29" s="49" t="s">
        <v>34</v>
      </c>
      <c r="H29" s="44" t="s">
        <v>35</v>
      </c>
      <c r="I29" s="30">
        <f>SUM(I30:I33)</f>
        <v>935120</v>
      </c>
    </row>
    <row r="30" spans="1:9" ht="12.75">
      <c r="A30" s="25"/>
      <c r="B30" s="25"/>
      <c r="C30" s="26"/>
      <c r="D30" s="27"/>
      <c r="E30" s="55"/>
      <c r="F30" s="63">
        <v>4010</v>
      </c>
      <c r="G30" s="35" t="s">
        <v>25</v>
      </c>
      <c r="H30" s="32"/>
      <c r="I30" s="37">
        <v>767650</v>
      </c>
    </row>
    <row r="31" spans="1:9" ht="38.25">
      <c r="A31" s="25"/>
      <c r="B31" s="25"/>
      <c r="C31" s="32" t="s">
        <v>14</v>
      </c>
      <c r="D31" s="50">
        <v>2110</v>
      </c>
      <c r="E31" s="52">
        <v>299970</v>
      </c>
      <c r="F31" s="63">
        <v>4110</v>
      </c>
      <c r="G31" s="35" t="s">
        <v>27</v>
      </c>
      <c r="H31" s="32"/>
      <c r="I31" s="37">
        <v>137350</v>
      </c>
    </row>
    <row r="32" spans="1:9" ht="38.25">
      <c r="A32" s="31"/>
      <c r="B32" s="31"/>
      <c r="C32" s="32" t="s">
        <v>36</v>
      </c>
      <c r="D32" s="33">
        <v>2010</v>
      </c>
      <c r="E32" s="52">
        <v>635150</v>
      </c>
      <c r="F32" s="63">
        <v>4120</v>
      </c>
      <c r="G32" s="35" t="s">
        <v>28</v>
      </c>
      <c r="H32" s="32"/>
      <c r="I32" s="37">
        <v>18844</v>
      </c>
    </row>
    <row r="33" spans="1:9" ht="25.5">
      <c r="A33" s="31"/>
      <c r="B33" s="31"/>
      <c r="C33" s="32"/>
      <c r="D33" s="33"/>
      <c r="E33" s="52"/>
      <c r="F33" s="63">
        <v>4440</v>
      </c>
      <c r="G33" s="57" t="s">
        <v>31</v>
      </c>
      <c r="H33" s="57"/>
      <c r="I33" s="58">
        <v>11276</v>
      </c>
    </row>
    <row r="34" spans="1:9" ht="25.5">
      <c r="A34" s="31"/>
      <c r="B34" s="31"/>
      <c r="C34" s="59" t="s">
        <v>116</v>
      </c>
      <c r="D34" s="60"/>
      <c r="E34" s="61">
        <v>364617</v>
      </c>
      <c r="F34" s="63"/>
      <c r="G34" s="32"/>
      <c r="H34" s="57"/>
      <c r="I34" s="58"/>
    </row>
    <row r="35" spans="1:9" ht="12.75">
      <c r="A35" s="31"/>
      <c r="B35" s="31"/>
      <c r="C35" s="62"/>
      <c r="D35" s="31"/>
      <c r="E35" s="145"/>
      <c r="F35" s="63"/>
      <c r="G35" s="39"/>
      <c r="H35" s="32"/>
      <c r="I35" s="58"/>
    </row>
    <row r="36" spans="1:9" ht="51">
      <c r="A36" s="25"/>
      <c r="B36" s="25">
        <v>75045</v>
      </c>
      <c r="C36" s="26" t="s">
        <v>38</v>
      </c>
      <c r="D36" s="27"/>
      <c r="E36" s="55">
        <f>E37+E38</f>
        <v>36000</v>
      </c>
      <c r="F36" s="48">
        <v>75045</v>
      </c>
      <c r="G36" s="49" t="s">
        <v>38</v>
      </c>
      <c r="H36" s="36" t="s">
        <v>39</v>
      </c>
      <c r="I36" s="55">
        <f>I37+I46</f>
        <v>36000</v>
      </c>
    </row>
    <row r="37" spans="1:9" ht="38.25">
      <c r="A37" s="25"/>
      <c r="B37" s="25"/>
      <c r="C37" s="32" t="s">
        <v>14</v>
      </c>
      <c r="D37" s="63">
        <v>2110</v>
      </c>
      <c r="E37" s="58">
        <v>16500</v>
      </c>
      <c r="F37" s="48"/>
      <c r="G37" s="102" t="s">
        <v>40</v>
      </c>
      <c r="H37" s="36"/>
      <c r="I37" s="55">
        <f>SUM(I38:I45)</f>
        <v>16500</v>
      </c>
    </row>
    <row r="38" spans="1:9" ht="38.25">
      <c r="A38" s="31"/>
      <c r="B38" s="31"/>
      <c r="C38" s="32" t="s">
        <v>108</v>
      </c>
      <c r="D38" s="38">
        <v>2120</v>
      </c>
      <c r="E38" s="58">
        <v>19500</v>
      </c>
      <c r="F38" s="63">
        <v>3030</v>
      </c>
      <c r="G38" s="51" t="s">
        <v>101</v>
      </c>
      <c r="H38" s="103"/>
      <c r="I38" s="45">
        <v>100</v>
      </c>
    </row>
    <row r="39" spans="1:9" ht="12.75">
      <c r="A39" s="25"/>
      <c r="B39" s="25"/>
      <c r="C39" s="101"/>
      <c r="D39" s="107"/>
      <c r="E39" s="144"/>
      <c r="F39" s="63">
        <v>4110</v>
      </c>
      <c r="G39" s="51" t="s">
        <v>27</v>
      </c>
      <c r="H39" s="104"/>
      <c r="I39" s="37">
        <v>1700</v>
      </c>
    </row>
    <row r="40" spans="1:9" ht="12.75">
      <c r="A40" s="25"/>
      <c r="B40" s="25"/>
      <c r="C40" s="101"/>
      <c r="D40" s="107"/>
      <c r="E40" s="144"/>
      <c r="F40" s="63">
        <v>4120</v>
      </c>
      <c r="G40" s="51" t="s">
        <v>28</v>
      </c>
      <c r="H40" s="104"/>
      <c r="I40" s="37">
        <v>239</v>
      </c>
    </row>
    <row r="41" spans="1:9" ht="12.75">
      <c r="A41" s="25"/>
      <c r="B41" s="25"/>
      <c r="C41" s="32"/>
      <c r="D41" s="31"/>
      <c r="E41" s="37"/>
      <c r="F41" s="63">
        <v>4170</v>
      </c>
      <c r="G41" s="51" t="s">
        <v>102</v>
      </c>
      <c r="H41" s="104"/>
      <c r="I41" s="37">
        <v>9750</v>
      </c>
    </row>
    <row r="42" spans="1:9" ht="12.75">
      <c r="A42" s="25"/>
      <c r="B42" s="25"/>
      <c r="C42" s="32"/>
      <c r="D42" s="34"/>
      <c r="E42" s="37"/>
      <c r="F42" s="63">
        <v>4210</v>
      </c>
      <c r="G42" s="51" t="s">
        <v>29</v>
      </c>
      <c r="H42" s="104"/>
      <c r="I42" s="37">
        <v>1375</v>
      </c>
    </row>
    <row r="43" spans="1:9" ht="12.75">
      <c r="A43" s="25"/>
      <c r="B43" s="25"/>
      <c r="C43" s="32"/>
      <c r="D43" s="64"/>
      <c r="E43" s="37"/>
      <c r="F43" s="63">
        <v>4230</v>
      </c>
      <c r="G43" s="51" t="s">
        <v>118</v>
      </c>
      <c r="H43" s="104"/>
      <c r="I43" s="37">
        <v>150</v>
      </c>
    </row>
    <row r="44" spans="1:9" ht="12.75">
      <c r="A44" s="25"/>
      <c r="B44" s="25"/>
      <c r="C44" s="32"/>
      <c r="D44" s="64"/>
      <c r="E44" s="58"/>
      <c r="F44" s="63">
        <v>4260</v>
      </c>
      <c r="G44" s="51" t="s">
        <v>41</v>
      </c>
      <c r="H44" s="104"/>
      <c r="I44" s="37">
        <v>1000</v>
      </c>
    </row>
    <row r="45" spans="1:9" ht="12.75">
      <c r="A45" s="25"/>
      <c r="B45" s="25"/>
      <c r="C45" s="32"/>
      <c r="D45" s="64"/>
      <c r="E45" s="58"/>
      <c r="F45" s="63">
        <v>4300</v>
      </c>
      <c r="G45" s="51" t="s">
        <v>15</v>
      </c>
      <c r="H45" s="104"/>
      <c r="I45" s="37">
        <v>2186</v>
      </c>
    </row>
    <row r="46" spans="1:9" ht="12.75">
      <c r="A46" s="25"/>
      <c r="B46" s="25"/>
      <c r="C46" s="32"/>
      <c r="D46" s="64"/>
      <c r="E46" s="58"/>
      <c r="F46" s="63"/>
      <c r="G46" s="102" t="s">
        <v>42</v>
      </c>
      <c r="H46" s="104"/>
      <c r="I46" s="105">
        <f>I47+I48</f>
        <v>19500</v>
      </c>
    </row>
    <row r="47" spans="1:9" ht="12.75">
      <c r="A47" s="25"/>
      <c r="B47" s="25"/>
      <c r="C47" s="32"/>
      <c r="D47" s="64"/>
      <c r="E47" s="58"/>
      <c r="F47" s="63">
        <v>4170</v>
      </c>
      <c r="G47" s="51" t="s">
        <v>102</v>
      </c>
      <c r="H47" s="104"/>
      <c r="I47" s="37">
        <v>16000</v>
      </c>
    </row>
    <row r="48" spans="1:9" ht="12.75">
      <c r="A48" s="25"/>
      <c r="B48" s="25"/>
      <c r="C48" s="32"/>
      <c r="D48" s="64"/>
      <c r="E48" s="58"/>
      <c r="F48" s="63">
        <v>4300</v>
      </c>
      <c r="G48" s="51" t="s">
        <v>15</v>
      </c>
      <c r="H48" s="104"/>
      <c r="I48" s="37">
        <v>3500</v>
      </c>
    </row>
    <row r="49" spans="1:9" ht="12.75">
      <c r="A49" s="25"/>
      <c r="B49" s="25"/>
      <c r="C49" s="32"/>
      <c r="D49" s="34"/>
      <c r="E49" s="37"/>
      <c r="F49" s="63"/>
      <c r="G49" s="53"/>
      <c r="H49" s="106"/>
      <c r="I49" s="58"/>
    </row>
    <row r="50" spans="1:9" ht="51">
      <c r="A50" s="20">
        <v>751</v>
      </c>
      <c r="B50" s="22"/>
      <c r="C50" s="24" t="s">
        <v>43</v>
      </c>
      <c r="D50" s="65"/>
      <c r="E50" s="24">
        <f>E51</f>
        <v>20222</v>
      </c>
      <c r="F50" s="22"/>
      <c r="G50" s="24" t="s">
        <v>43</v>
      </c>
      <c r="H50" s="66"/>
      <c r="I50" s="24">
        <f>I51</f>
        <v>20222</v>
      </c>
    </row>
    <row r="51" spans="1:9" ht="25.5">
      <c r="A51" s="28"/>
      <c r="B51" s="27">
        <v>75101</v>
      </c>
      <c r="C51" s="67" t="s">
        <v>44</v>
      </c>
      <c r="D51" s="48"/>
      <c r="E51" s="68">
        <f>E52</f>
        <v>20222</v>
      </c>
      <c r="F51" s="27">
        <v>75101</v>
      </c>
      <c r="G51" s="67" t="s">
        <v>44</v>
      </c>
      <c r="H51" s="30" t="s">
        <v>45</v>
      </c>
      <c r="I51" s="30">
        <f>I55+I56+I54+I53+I52</f>
        <v>20222</v>
      </c>
    </row>
    <row r="52" spans="1:9" ht="38.25">
      <c r="A52" s="34"/>
      <c r="B52" s="33"/>
      <c r="C52" s="32" t="s">
        <v>36</v>
      </c>
      <c r="D52" s="33">
        <v>2010</v>
      </c>
      <c r="E52" s="58">
        <v>20222</v>
      </c>
      <c r="F52" s="33">
        <v>4010</v>
      </c>
      <c r="G52" s="32" t="s">
        <v>112</v>
      </c>
      <c r="H52" s="37"/>
      <c r="I52" s="37">
        <v>15006</v>
      </c>
    </row>
    <row r="53" spans="1:9" ht="12.75">
      <c r="A53" s="28"/>
      <c r="B53" s="27"/>
      <c r="C53" s="67"/>
      <c r="D53" s="48"/>
      <c r="E53" s="44"/>
      <c r="F53" s="63">
        <v>4110</v>
      </c>
      <c r="G53" s="53" t="s">
        <v>27</v>
      </c>
      <c r="H53" s="30"/>
      <c r="I53" s="37">
        <v>3219</v>
      </c>
    </row>
    <row r="54" spans="1:9" ht="12.75">
      <c r="A54" s="28"/>
      <c r="B54" s="27"/>
      <c r="C54" s="26"/>
      <c r="D54" s="48"/>
      <c r="E54" s="44"/>
      <c r="F54" s="63">
        <v>4120</v>
      </c>
      <c r="G54" s="53" t="s">
        <v>28</v>
      </c>
      <c r="H54" s="30"/>
      <c r="I54" s="37">
        <v>457</v>
      </c>
    </row>
    <row r="55" spans="1:9" ht="12.75">
      <c r="A55" s="25"/>
      <c r="B55" s="25"/>
      <c r="C55" s="101"/>
      <c r="D55" s="107"/>
      <c r="E55" s="101"/>
      <c r="F55" s="63">
        <v>4210</v>
      </c>
      <c r="G55" s="53" t="s">
        <v>29</v>
      </c>
      <c r="H55" s="30"/>
      <c r="I55" s="52">
        <v>807</v>
      </c>
    </row>
    <row r="56" spans="1:9" ht="25.5">
      <c r="A56" s="25"/>
      <c r="B56" s="25"/>
      <c r="C56" s="32"/>
      <c r="D56" s="38"/>
      <c r="E56" s="58"/>
      <c r="F56" s="63">
        <v>4440</v>
      </c>
      <c r="G56" s="53" t="s">
        <v>31</v>
      </c>
      <c r="H56" s="44"/>
      <c r="I56" s="52">
        <v>733</v>
      </c>
    </row>
    <row r="57" spans="1:9" ht="12.75">
      <c r="A57" s="25"/>
      <c r="B57" s="25"/>
      <c r="C57" s="32"/>
      <c r="D57" s="38"/>
      <c r="E57" s="58"/>
      <c r="F57" s="63"/>
      <c r="G57" s="53"/>
      <c r="H57" s="44"/>
      <c r="I57" s="45"/>
    </row>
    <row r="58" spans="1:9" ht="25.5">
      <c r="A58" s="20">
        <v>754</v>
      </c>
      <c r="B58" s="20"/>
      <c r="C58" s="21" t="s">
        <v>46</v>
      </c>
      <c r="D58" s="22"/>
      <c r="E58" s="21">
        <f>E59+E87</f>
        <v>8213000</v>
      </c>
      <c r="F58" s="22"/>
      <c r="G58" s="21" t="s">
        <v>47</v>
      </c>
      <c r="H58" s="21"/>
      <c r="I58" s="24">
        <f>I59+I87</f>
        <v>8213000</v>
      </c>
    </row>
    <row r="59" spans="1:9" ht="25.5">
      <c r="A59" s="25"/>
      <c r="B59" s="25">
        <v>75411</v>
      </c>
      <c r="C59" s="26" t="s">
        <v>48</v>
      </c>
      <c r="D59" s="27"/>
      <c r="E59" s="55">
        <f>E60+E61</f>
        <v>8206000</v>
      </c>
      <c r="F59" s="136">
        <v>75411</v>
      </c>
      <c r="G59" s="29" t="s">
        <v>48</v>
      </c>
      <c r="H59" s="108" t="s">
        <v>49</v>
      </c>
      <c r="I59" s="44">
        <f>I61+I62+I63+I64+I65+I66+I67+I68+I69+I70+I72+I73+I74+I75+I76+I77+I78+I79+I81+I82+I83+I84+I85+I71+I60+I80</f>
        <v>8206000</v>
      </c>
    </row>
    <row r="60" spans="1:9" ht="38.25">
      <c r="A60" s="31"/>
      <c r="B60" s="31"/>
      <c r="C60" s="32" t="s">
        <v>14</v>
      </c>
      <c r="D60" s="33">
        <v>2110</v>
      </c>
      <c r="E60" s="52">
        <v>8206000</v>
      </c>
      <c r="F60" s="64">
        <v>3030</v>
      </c>
      <c r="G60" s="53" t="s">
        <v>101</v>
      </c>
      <c r="H60" s="130"/>
      <c r="I60" s="58">
        <v>2500</v>
      </c>
    </row>
    <row r="61" spans="1:9" ht="25.5">
      <c r="A61" s="31"/>
      <c r="B61" s="31"/>
      <c r="C61" s="32"/>
      <c r="D61" s="31"/>
      <c r="E61" s="45"/>
      <c r="F61" s="64">
        <v>3070</v>
      </c>
      <c r="G61" s="53" t="s">
        <v>110</v>
      </c>
      <c r="H61" s="109"/>
      <c r="I61" s="58">
        <v>413410</v>
      </c>
    </row>
    <row r="62" spans="1:9" ht="12.75">
      <c r="A62" s="31"/>
      <c r="B62" s="31"/>
      <c r="C62" s="101"/>
      <c r="D62" s="101"/>
      <c r="E62" s="144"/>
      <c r="F62" s="64">
        <v>4010</v>
      </c>
      <c r="G62" s="53" t="s">
        <v>25</v>
      </c>
      <c r="H62" s="109"/>
      <c r="I62" s="58">
        <v>23400</v>
      </c>
    </row>
    <row r="63" spans="1:9" ht="25.5">
      <c r="A63" s="31"/>
      <c r="B63" s="31"/>
      <c r="C63" s="32"/>
      <c r="D63" s="31"/>
      <c r="E63" s="45"/>
      <c r="F63" s="64">
        <v>4020</v>
      </c>
      <c r="G63" s="53" t="s">
        <v>50</v>
      </c>
      <c r="H63" s="109"/>
      <c r="I63" s="58">
        <v>19000</v>
      </c>
    </row>
    <row r="64" spans="1:9" ht="12.75">
      <c r="A64" s="31"/>
      <c r="B64" s="31"/>
      <c r="C64" s="32"/>
      <c r="D64" s="33"/>
      <c r="E64" s="52"/>
      <c r="F64" s="64">
        <v>4040</v>
      </c>
      <c r="G64" s="53" t="s">
        <v>26</v>
      </c>
      <c r="H64" s="109"/>
      <c r="I64" s="58">
        <v>3200</v>
      </c>
    </row>
    <row r="65" spans="1:9" ht="25.5">
      <c r="A65" s="31"/>
      <c r="B65" s="31"/>
      <c r="C65" s="32"/>
      <c r="D65" s="33"/>
      <c r="E65" s="52"/>
      <c r="F65" s="64">
        <v>4050</v>
      </c>
      <c r="G65" s="53" t="s">
        <v>51</v>
      </c>
      <c r="H65" s="109"/>
      <c r="I65" s="58">
        <v>5350800</v>
      </c>
    </row>
    <row r="66" spans="1:9" ht="25.5">
      <c r="A66" s="31"/>
      <c r="B66" s="31"/>
      <c r="C66" s="32"/>
      <c r="D66" s="33"/>
      <c r="E66" s="52"/>
      <c r="F66" s="64">
        <v>4060</v>
      </c>
      <c r="G66" s="53" t="s">
        <v>52</v>
      </c>
      <c r="H66" s="109"/>
      <c r="I66" s="58">
        <v>291500</v>
      </c>
    </row>
    <row r="67" spans="1:9" ht="38.25">
      <c r="A67" s="31"/>
      <c r="B67" s="31"/>
      <c r="C67" s="32"/>
      <c r="D67" s="33"/>
      <c r="E67" s="52"/>
      <c r="F67" s="64">
        <v>4070</v>
      </c>
      <c r="G67" s="53" t="s">
        <v>111</v>
      </c>
      <c r="H67" s="109"/>
      <c r="I67" s="58">
        <v>441600</v>
      </c>
    </row>
    <row r="68" spans="1:9" ht="38.25">
      <c r="A68" s="31"/>
      <c r="B68" s="31"/>
      <c r="C68" s="32"/>
      <c r="D68" s="33"/>
      <c r="E68" s="52"/>
      <c r="F68" s="64">
        <v>4080</v>
      </c>
      <c r="G68" s="53" t="s">
        <v>53</v>
      </c>
      <c r="H68" s="109"/>
      <c r="I68" s="58">
        <v>178000</v>
      </c>
    </row>
    <row r="69" spans="1:9" ht="12.75">
      <c r="A69" s="31"/>
      <c r="B69" s="31"/>
      <c r="C69" s="32"/>
      <c r="D69" s="33"/>
      <c r="E69" s="52"/>
      <c r="F69" s="64">
        <v>4110</v>
      </c>
      <c r="G69" s="53" t="s">
        <v>27</v>
      </c>
      <c r="H69" s="109"/>
      <c r="I69" s="58">
        <v>9300</v>
      </c>
    </row>
    <row r="70" spans="1:9" ht="12.75">
      <c r="A70" s="31"/>
      <c r="B70" s="31"/>
      <c r="C70" s="32"/>
      <c r="D70" s="33"/>
      <c r="E70" s="52"/>
      <c r="F70" s="64">
        <v>4120</v>
      </c>
      <c r="G70" s="53" t="s">
        <v>28</v>
      </c>
      <c r="H70" s="109"/>
      <c r="I70" s="58">
        <v>1200</v>
      </c>
    </row>
    <row r="71" spans="1:9" ht="25.5">
      <c r="A71" s="31"/>
      <c r="B71" s="31"/>
      <c r="C71" s="32"/>
      <c r="D71" s="33"/>
      <c r="E71" s="52"/>
      <c r="F71" s="64">
        <v>4180</v>
      </c>
      <c r="G71" s="53" t="s">
        <v>105</v>
      </c>
      <c r="H71" s="109"/>
      <c r="I71" s="58">
        <v>346800</v>
      </c>
    </row>
    <row r="72" spans="1:9" ht="12.75">
      <c r="A72" s="31"/>
      <c r="B72" s="31"/>
      <c r="C72" s="32"/>
      <c r="D72" s="33"/>
      <c r="E72" s="52"/>
      <c r="F72" s="64">
        <v>4210</v>
      </c>
      <c r="G72" s="53" t="s">
        <v>29</v>
      </c>
      <c r="H72" s="109"/>
      <c r="I72" s="58">
        <v>445450</v>
      </c>
    </row>
    <row r="73" spans="1:9" ht="12.75">
      <c r="A73" s="31"/>
      <c r="B73" s="31"/>
      <c r="C73" s="32"/>
      <c r="D73" s="33"/>
      <c r="E73" s="52"/>
      <c r="F73" s="64">
        <v>4220</v>
      </c>
      <c r="G73" s="53" t="s">
        <v>54</v>
      </c>
      <c r="H73" s="109"/>
      <c r="I73" s="58">
        <v>8500</v>
      </c>
    </row>
    <row r="74" spans="1:9" ht="12.75">
      <c r="A74" s="31"/>
      <c r="B74" s="31"/>
      <c r="C74" s="32"/>
      <c r="D74" s="33"/>
      <c r="E74" s="52"/>
      <c r="F74" s="64">
        <v>4250</v>
      </c>
      <c r="G74" s="53" t="s">
        <v>55</v>
      </c>
      <c r="H74" s="109"/>
      <c r="I74" s="58">
        <v>41300</v>
      </c>
    </row>
    <row r="75" spans="1:9" ht="12.75">
      <c r="A75" s="31"/>
      <c r="B75" s="31"/>
      <c r="C75" s="32"/>
      <c r="D75" s="33"/>
      <c r="E75" s="52"/>
      <c r="F75" s="64">
        <v>4260</v>
      </c>
      <c r="G75" s="53" t="s">
        <v>41</v>
      </c>
      <c r="H75" s="109"/>
      <c r="I75" s="58">
        <v>270000</v>
      </c>
    </row>
    <row r="76" spans="1:9" ht="12.75">
      <c r="A76" s="31"/>
      <c r="B76" s="31"/>
      <c r="C76" s="32"/>
      <c r="D76" s="33"/>
      <c r="E76" s="52"/>
      <c r="F76" s="64">
        <v>4270</v>
      </c>
      <c r="G76" s="53" t="s">
        <v>56</v>
      </c>
      <c r="H76" s="109"/>
      <c r="I76" s="58">
        <v>60000</v>
      </c>
    </row>
    <row r="77" spans="1:9" ht="12.75">
      <c r="A77" s="31"/>
      <c r="B77" s="31"/>
      <c r="C77" s="32"/>
      <c r="D77" s="33"/>
      <c r="E77" s="52"/>
      <c r="F77" s="64">
        <v>4280</v>
      </c>
      <c r="G77" s="53" t="s">
        <v>57</v>
      </c>
      <c r="H77" s="109"/>
      <c r="I77" s="58">
        <v>37380</v>
      </c>
    </row>
    <row r="78" spans="1:9" ht="12.75">
      <c r="A78" s="31"/>
      <c r="B78" s="31"/>
      <c r="C78" s="32"/>
      <c r="D78" s="33"/>
      <c r="E78" s="52"/>
      <c r="F78" s="64">
        <v>4300</v>
      </c>
      <c r="G78" s="53" t="s">
        <v>15</v>
      </c>
      <c r="H78" s="109"/>
      <c r="I78" s="58">
        <v>153200</v>
      </c>
    </row>
    <row r="79" spans="1:9" ht="12.75">
      <c r="A79" s="31"/>
      <c r="B79" s="31"/>
      <c r="C79" s="32"/>
      <c r="D79" s="33"/>
      <c r="E79" s="52"/>
      <c r="F79" s="64">
        <v>4410</v>
      </c>
      <c r="G79" s="53" t="s">
        <v>58</v>
      </c>
      <c r="H79" s="109"/>
      <c r="I79" s="58">
        <v>37560</v>
      </c>
    </row>
    <row r="80" spans="1:9" ht="12.75">
      <c r="A80" s="31"/>
      <c r="B80" s="31"/>
      <c r="C80" s="32"/>
      <c r="D80" s="33"/>
      <c r="E80" s="52"/>
      <c r="F80" s="64">
        <v>4420</v>
      </c>
      <c r="G80" s="53" t="s">
        <v>121</v>
      </c>
      <c r="H80" s="109"/>
      <c r="I80" s="58">
        <v>5000</v>
      </c>
    </row>
    <row r="81" spans="1:9" ht="12.75">
      <c r="A81" s="31"/>
      <c r="B81" s="31"/>
      <c r="C81" s="32"/>
      <c r="D81" s="33"/>
      <c r="E81" s="52"/>
      <c r="F81" s="64">
        <v>4430</v>
      </c>
      <c r="G81" s="53" t="s">
        <v>59</v>
      </c>
      <c r="H81" s="109"/>
      <c r="I81" s="58">
        <v>19300</v>
      </c>
    </row>
    <row r="82" spans="1:9" ht="25.5">
      <c r="A82" s="31"/>
      <c r="B82" s="31"/>
      <c r="C82" s="32"/>
      <c r="D82" s="33"/>
      <c r="E82" s="52"/>
      <c r="F82" s="64">
        <v>4440</v>
      </c>
      <c r="G82" s="53" t="s">
        <v>31</v>
      </c>
      <c r="H82" s="109"/>
      <c r="I82" s="58">
        <v>2100</v>
      </c>
    </row>
    <row r="83" spans="1:9" ht="12.75">
      <c r="A83" s="31"/>
      <c r="B83" s="31"/>
      <c r="C83" s="32"/>
      <c r="D83" s="33"/>
      <c r="E83" s="52"/>
      <c r="F83" s="64">
        <v>4480</v>
      </c>
      <c r="G83" s="53" t="s">
        <v>60</v>
      </c>
      <c r="H83" s="109"/>
      <c r="I83" s="58">
        <v>41000</v>
      </c>
    </row>
    <row r="84" spans="1:9" ht="25.5">
      <c r="A84" s="31"/>
      <c r="B84" s="31"/>
      <c r="C84" s="32"/>
      <c r="D84" s="33"/>
      <c r="E84" s="52"/>
      <c r="F84" s="64">
        <v>4500</v>
      </c>
      <c r="G84" s="53" t="s">
        <v>61</v>
      </c>
      <c r="H84" s="109"/>
      <c r="I84" s="58">
        <v>3000</v>
      </c>
    </row>
    <row r="85" spans="1:9" ht="25.5">
      <c r="A85" s="31"/>
      <c r="B85" s="31"/>
      <c r="C85" s="32"/>
      <c r="D85" s="33"/>
      <c r="E85" s="52"/>
      <c r="F85" s="64">
        <v>4520</v>
      </c>
      <c r="G85" s="53" t="s">
        <v>62</v>
      </c>
      <c r="H85" s="109"/>
      <c r="I85" s="58">
        <v>1500</v>
      </c>
    </row>
    <row r="86" spans="1:9" ht="25.5">
      <c r="A86" s="31"/>
      <c r="B86" s="31"/>
      <c r="C86" s="40" t="s">
        <v>116</v>
      </c>
      <c r="D86" s="70"/>
      <c r="E86" s="42">
        <v>16150</v>
      </c>
      <c r="F86" s="64"/>
      <c r="G86" s="53"/>
      <c r="H86" s="110"/>
      <c r="I86" s="111"/>
    </row>
    <row r="87" spans="1:9" ht="51">
      <c r="A87" s="25"/>
      <c r="B87" s="25">
        <v>75414</v>
      </c>
      <c r="C87" s="26" t="s">
        <v>63</v>
      </c>
      <c r="D87" s="27"/>
      <c r="E87" s="55">
        <f>E88+E89</f>
        <v>7000</v>
      </c>
      <c r="F87" s="136">
        <v>75414</v>
      </c>
      <c r="G87" s="29" t="s">
        <v>63</v>
      </c>
      <c r="H87" s="36" t="s">
        <v>39</v>
      </c>
      <c r="I87" s="30">
        <f>SUM(I88:I89)</f>
        <v>7000</v>
      </c>
    </row>
    <row r="88" spans="1:9" ht="38.25">
      <c r="A88" s="25"/>
      <c r="B88" s="25"/>
      <c r="C88" s="32" t="s">
        <v>36</v>
      </c>
      <c r="D88" s="33">
        <v>2010</v>
      </c>
      <c r="E88" s="52">
        <v>7000</v>
      </c>
      <c r="F88" s="64">
        <v>4210</v>
      </c>
      <c r="G88" s="53" t="s">
        <v>29</v>
      </c>
      <c r="H88" s="36"/>
      <c r="I88" s="37">
        <v>5000</v>
      </c>
    </row>
    <row r="89" spans="1:9" ht="12.75">
      <c r="A89" s="25"/>
      <c r="B89" s="25"/>
      <c r="C89" s="32"/>
      <c r="D89" s="38"/>
      <c r="E89" s="52"/>
      <c r="F89" s="64">
        <v>4300</v>
      </c>
      <c r="G89" s="53" t="s">
        <v>15</v>
      </c>
      <c r="H89" s="109"/>
      <c r="I89" s="58">
        <v>2000</v>
      </c>
    </row>
    <row r="90" spans="1:9" ht="12.75">
      <c r="A90" s="25"/>
      <c r="B90" s="25"/>
      <c r="C90" s="32"/>
      <c r="D90" s="38"/>
      <c r="E90" s="52"/>
      <c r="F90" s="64"/>
      <c r="G90" s="53"/>
      <c r="H90" s="95"/>
      <c r="I90" s="58"/>
    </row>
    <row r="91" spans="1:9" ht="19.5" customHeight="1">
      <c r="A91" s="20">
        <v>851</v>
      </c>
      <c r="B91" s="20"/>
      <c r="C91" s="21" t="s">
        <v>64</v>
      </c>
      <c r="D91" s="71"/>
      <c r="E91" s="21">
        <f>E92</f>
        <v>3065000</v>
      </c>
      <c r="F91" s="22"/>
      <c r="G91" s="21" t="s">
        <v>64</v>
      </c>
      <c r="H91" s="24"/>
      <c r="I91" s="21">
        <f>I92</f>
        <v>3065000</v>
      </c>
    </row>
    <row r="92" spans="1:9" ht="51">
      <c r="A92" s="25"/>
      <c r="B92" s="25">
        <v>85156</v>
      </c>
      <c r="C92" s="26" t="s">
        <v>68</v>
      </c>
      <c r="D92" s="27"/>
      <c r="E92" s="55">
        <f>E94+E93</f>
        <v>3065000</v>
      </c>
      <c r="F92" s="48">
        <v>85156</v>
      </c>
      <c r="G92" s="49" t="s">
        <v>68</v>
      </c>
      <c r="H92" s="36"/>
      <c r="I92" s="30">
        <f>I93+I94</f>
        <v>3065000</v>
      </c>
    </row>
    <row r="93" spans="1:9" ht="38.25">
      <c r="A93" s="25"/>
      <c r="B93" s="25"/>
      <c r="C93" s="32" t="s">
        <v>65</v>
      </c>
      <c r="D93" s="63">
        <v>2110</v>
      </c>
      <c r="E93" s="52">
        <v>12000</v>
      </c>
      <c r="F93" s="63">
        <v>4130</v>
      </c>
      <c r="G93" s="35" t="s">
        <v>69</v>
      </c>
      <c r="H93" s="55" t="s">
        <v>106</v>
      </c>
      <c r="I93" s="37">
        <v>12000</v>
      </c>
    </row>
    <row r="94" spans="1:9" ht="38.25">
      <c r="A94" s="25"/>
      <c r="B94" s="25"/>
      <c r="C94" s="32" t="s">
        <v>70</v>
      </c>
      <c r="D94" s="63">
        <v>2110</v>
      </c>
      <c r="E94" s="58">
        <v>3053000</v>
      </c>
      <c r="F94" s="63">
        <v>4130</v>
      </c>
      <c r="G94" s="35" t="s">
        <v>69</v>
      </c>
      <c r="H94" s="55" t="s">
        <v>71</v>
      </c>
      <c r="I94" s="37">
        <v>3053000</v>
      </c>
    </row>
    <row r="95" spans="1:9" ht="12.75">
      <c r="A95" s="25"/>
      <c r="B95" s="25"/>
      <c r="C95" s="32"/>
      <c r="D95" s="63"/>
      <c r="E95" s="58"/>
      <c r="F95" s="63"/>
      <c r="G95" s="35"/>
      <c r="H95" s="46"/>
      <c r="I95" s="37"/>
    </row>
    <row r="96" spans="1:9" ht="19.5" customHeight="1">
      <c r="A96" s="20">
        <v>852</v>
      </c>
      <c r="B96" s="20"/>
      <c r="C96" s="21" t="s">
        <v>72</v>
      </c>
      <c r="D96" s="22"/>
      <c r="E96" s="21">
        <f>E97+E119+E129+E132+E134</f>
        <v>26426000</v>
      </c>
      <c r="F96" s="22"/>
      <c r="G96" s="23" t="s">
        <v>72</v>
      </c>
      <c r="H96" s="21"/>
      <c r="I96" s="21">
        <f>I97+I119+I129+I132+I134</f>
        <v>26426000</v>
      </c>
    </row>
    <row r="97" spans="1:9" ht="12.75">
      <c r="A97" s="28"/>
      <c r="B97" s="28">
        <v>85203</v>
      </c>
      <c r="C97" s="29" t="s">
        <v>73</v>
      </c>
      <c r="D97" s="48"/>
      <c r="E97" s="44">
        <f>E98</f>
        <v>517000</v>
      </c>
      <c r="F97" s="48">
        <v>85203</v>
      </c>
      <c r="G97" s="49" t="s">
        <v>74</v>
      </c>
      <c r="H97" s="29"/>
      <c r="I97" s="72">
        <f>I98+I115</f>
        <v>517000</v>
      </c>
    </row>
    <row r="98" spans="1:9" ht="38.25">
      <c r="A98" s="28"/>
      <c r="B98" s="28"/>
      <c r="C98" s="32" t="s">
        <v>36</v>
      </c>
      <c r="D98" s="33">
        <v>2010</v>
      </c>
      <c r="E98" s="58">
        <v>517000</v>
      </c>
      <c r="F98" s="63"/>
      <c r="G98" s="36" t="s">
        <v>75</v>
      </c>
      <c r="H98" s="36" t="s">
        <v>100</v>
      </c>
      <c r="I98" s="44">
        <f>SUM(I99:I114)</f>
        <v>292216</v>
      </c>
    </row>
    <row r="99" spans="1:9" ht="12.75">
      <c r="A99" s="28"/>
      <c r="B99" s="28"/>
      <c r="C99" s="32"/>
      <c r="D99" s="33"/>
      <c r="E99" s="58"/>
      <c r="F99" s="63">
        <v>4010</v>
      </c>
      <c r="G99" s="51" t="s">
        <v>25</v>
      </c>
      <c r="H99" s="29"/>
      <c r="I99" s="37">
        <v>187380</v>
      </c>
    </row>
    <row r="100" spans="1:9" ht="12.75">
      <c r="A100" s="28"/>
      <c r="B100" s="28"/>
      <c r="C100" s="32"/>
      <c r="D100" s="33"/>
      <c r="E100" s="58"/>
      <c r="F100" s="63">
        <v>4040</v>
      </c>
      <c r="G100" s="51" t="s">
        <v>26</v>
      </c>
      <c r="H100" s="29"/>
      <c r="I100" s="37">
        <v>15000</v>
      </c>
    </row>
    <row r="101" spans="1:9" ht="12.75">
      <c r="A101" s="28"/>
      <c r="B101" s="28"/>
      <c r="C101" s="32"/>
      <c r="D101" s="33"/>
      <c r="E101" s="58"/>
      <c r="F101" s="63">
        <v>4110</v>
      </c>
      <c r="G101" s="51" t="s">
        <v>27</v>
      </c>
      <c r="H101" s="29"/>
      <c r="I101" s="37">
        <v>36400</v>
      </c>
    </row>
    <row r="102" spans="1:9" ht="12.75">
      <c r="A102" s="28"/>
      <c r="B102" s="28"/>
      <c r="C102" s="32"/>
      <c r="D102" s="33"/>
      <c r="E102" s="58"/>
      <c r="F102" s="63">
        <v>4120</v>
      </c>
      <c r="G102" s="51" t="s">
        <v>28</v>
      </c>
      <c r="H102" s="29"/>
      <c r="I102" s="37">
        <v>5000</v>
      </c>
    </row>
    <row r="103" spans="1:9" ht="12.75">
      <c r="A103" s="28"/>
      <c r="B103" s="28"/>
      <c r="C103" s="32"/>
      <c r="D103" s="33"/>
      <c r="E103" s="58"/>
      <c r="F103" s="63">
        <v>4170</v>
      </c>
      <c r="G103" s="51" t="s">
        <v>102</v>
      </c>
      <c r="H103" s="29"/>
      <c r="I103" s="37">
        <v>4920</v>
      </c>
    </row>
    <row r="104" spans="1:9" ht="12.75">
      <c r="A104" s="28"/>
      <c r="B104" s="28"/>
      <c r="C104" s="32"/>
      <c r="D104" s="33"/>
      <c r="E104" s="58"/>
      <c r="F104" s="63">
        <v>4210</v>
      </c>
      <c r="G104" s="51" t="s">
        <v>66</v>
      </c>
      <c r="H104" s="29"/>
      <c r="I104" s="37">
        <v>2130</v>
      </c>
    </row>
    <row r="105" spans="1:9" ht="12.75">
      <c r="A105" s="28"/>
      <c r="B105" s="28"/>
      <c r="C105" s="32"/>
      <c r="D105" s="33"/>
      <c r="E105" s="58"/>
      <c r="F105" s="63">
        <v>4220</v>
      </c>
      <c r="G105" s="51" t="s">
        <v>54</v>
      </c>
      <c r="H105" s="29"/>
      <c r="I105" s="37">
        <v>19000</v>
      </c>
    </row>
    <row r="106" spans="1:9" ht="12.75">
      <c r="A106" s="28"/>
      <c r="B106" s="28"/>
      <c r="C106" s="32"/>
      <c r="D106" s="33"/>
      <c r="E106" s="58"/>
      <c r="F106" s="63">
        <v>4260</v>
      </c>
      <c r="G106" s="51" t="s">
        <v>41</v>
      </c>
      <c r="H106" s="29"/>
      <c r="I106" s="37">
        <v>6000</v>
      </c>
    </row>
    <row r="107" spans="1:9" ht="12.75">
      <c r="A107" s="28"/>
      <c r="B107" s="28"/>
      <c r="C107" s="32"/>
      <c r="D107" s="33"/>
      <c r="E107" s="58"/>
      <c r="F107" s="63">
        <v>4270</v>
      </c>
      <c r="G107" s="51" t="s">
        <v>67</v>
      </c>
      <c r="H107" s="29"/>
      <c r="I107" s="37">
        <v>3000</v>
      </c>
    </row>
    <row r="108" spans="1:9" ht="12.75">
      <c r="A108" s="28"/>
      <c r="B108" s="28"/>
      <c r="C108" s="32"/>
      <c r="D108" s="33"/>
      <c r="E108" s="58"/>
      <c r="F108" s="63">
        <v>4300</v>
      </c>
      <c r="G108" s="51" t="s">
        <v>15</v>
      </c>
      <c r="H108" s="29"/>
      <c r="I108" s="37">
        <v>1056</v>
      </c>
    </row>
    <row r="109" spans="1:9" ht="12.75">
      <c r="A109" s="28"/>
      <c r="B109" s="28"/>
      <c r="C109" s="32"/>
      <c r="D109" s="33"/>
      <c r="E109" s="58"/>
      <c r="F109" s="63">
        <v>4350</v>
      </c>
      <c r="G109" s="51" t="s">
        <v>103</v>
      </c>
      <c r="H109" s="29"/>
      <c r="I109" s="37">
        <v>1200</v>
      </c>
    </row>
    <row r="110" spans="1:9" ht="12.75">
      <c r="A110" s="28"/>
      <c r="B110" s="28"/>
      <c r="C110" s="32"/>
      <c r="D110" s="33"/>
      <c r="E110" s="58"/>
      <c r="F110" s="63">
        <v>4410</v>
      </c>
      <c r="G110" s="51" t="s">
        <v>58</v>
      </c>
      <c r="H110" s="29"/>
      <c r="I110" s="37">
        <v>1600</v>
      </c>
    </row>
    <row r="111" spans="1:9" ht="12.75">
      <c r="A111" s="28"/>
      <c r="B111" s="28"/>
      <c r="C111" s="32"/>
      <c r="D111" s="33"/>
      <c r="E111" s="58"/>
      <c r="F111" s="63">
        <v>4430</v>
      </c>
      <c r="G111" s="51" t="s">
        <v>104</v>
      </c>
      <c r="H111" s="29"/>
      <c r="I111" s="37">
        <v>700</v>
      </c>
    </row>
    <row r="112" spans="1:9" ht="25.5">
      <c r="A112" s="28"/>
      <c r="B112" s="28"/>
      <c r="C112" s="32"/>
      <c r="D112" s="33"/>
      <c r="E112" s="58"/>
      <c r="F112" s="63">
        <v>4440</v>
      </c>
      <c r="G112" s="51" t="s">
        <v>76</v>
      </c>
      <c r="H112" s="29"/>
      <c r="I112" s="37">
        <v>5800</v>
      </c>
    </row>
    <row r="113" spans="1:9" ht="12.75">
      <c r="A113" s="28"/>
      <c r="B113" s="28"/>
      <c r="C113" s="32"/>
      <c r="D113" s="33"/>
      <c r="E113" s="58"/>
      <c r="F113" s="63">
        <v>4480</v>
      </c>
      <c r="G113" s="51" t="s">
        <v>107</v>
      </c>
      <c r="H113" s="29"/>
      <c r="I113" s="37">
        <v>1900</v>
      </c>
    </row>
    <row r="114" spans="1:9" ht="25.5">
      <c r="A114" s="28"/>
      <c r="B114" s="28"/>
      <c r="C114" s="32"/>
      <c r="D114" s="33"/>
      <c r="E114" s="58"/>
      <c r="F114" s="63">
        <v>4490</v>
      </c>
      <c r="G114" s="51" t="s">
        <v>119</v>
      </c>
      <c r="H114" s="29"/>
      <c r="I114" s="37">
        <v>1130</v>
      </c>
    </row>
    <row r="115" spans="1:9" ht="25.5">
      <c r="A115" s="28"/>
      <c r="B115" s="28"/>
      <c r="C115" s="32"/>
      <c r="D115" s="33"/>
      <c r="E115" s="58"/>
      <c r="F115" s="63"/>
      <c r="G115" s="36" t="s">
        <v>77</v>
      </c>
      <c r="H115" s="44" t="s">
        <v>79</v>
      </c>
      <c r="I115" s="30">
        <f>I116</f>
        <v>224784</v>
      </c>
    </row>
    <row r="116" spans="1:9" ht="38.25">
      <c r="A116" s="28"/>
      <c r="B116" s="28"/>
      <c r="C116" s="32"/>
      <c r="D116" s="33"/>
      <c r="E116" s="58"/>
      <c r="F116" s="63">
        <v>2580</v>
      </c>
      <c r="G116" s="51" t="s">
        <v>78</v>
      </c>
      <c r="H116" s="29"/>
      <c r="I116" s="37">
        <v>224784</v>
      </c>
    </row>
    <row r="117" spans="1:9" ht="25.5">
      <c r="A117" s="28"/>
      <c r="B117" s="28"/>
      <c r="C117" s="40" t="s">
        <v>116</v>
      </c>
      <c r="D117" s="70"/>
      <c r="E117" s="42">
        <v>4750</v>
      </c>
      <c r="F117" s="63"/>
      <c r="G117" s="51"/>
      <c r="H117" s="29"/>
      <c r="I117" s="37"/>
    </row>
    <row r="118" spans="1:9" ht="12.75">
      <c r="A118" s="28"/>
      <c r="B118" s="28"/>
      <c r="C118" s="46"/>
      <c r="D118" s="33"/>
      <c r="E118" s="55"/>
      <c r="F118" s="63"/>
      <c r="G118" s="51"/>
      <c r="H118" s="29"/>
      <c r="I118" s="58"/>
    </row>
    <row r="119" spans="1:9" ht="51">
      <c r="A119" s="28"/>
      <c r="B119" s="28">
        <v>85212</v>
      </c>
      <c r="C119" s="29" t="s">
        <v>114</v>
      </c>
      <c r="D119" s="33"/>
      <c r="E119" s="55">
        <f>E122+E120+E121</f>
        <v>24418000</v>
      </c>
      <c r="F119" s="48">
        <v>85212</v>
      </c>
      <c r="G119" s="49" t="s">
        <v>114</v>
      </c>
      <c r="H119" s="44" t="s">
        <v>113</v>
      </c>
      <c r="I119" s="44">
        <f>I120</f>
        <v>24418000</v>
      </c>
    </row>
    <row r="120" spans="1:9" ht="38.25">
      <c r="A120" s="28"/>
      <c r="B120" s="28"/>
      <c r="C120" s="32" t="s">
        <v>80</v>
      </c>
      <c r="D120" s="33">
        <v>2010</v>
      </c>
      <c r="E120" s="52">
        <v>24418000</v>
      </c>
      <c r="F120" s="48"/>
      <c r="G120" s="112" t="s">
        <v>81</v>
      </c>
      <c r="H120" s="44"/>
      <c r="I120" s="44">
        <f>I121+I122+I124+I125+I126+I128+I127+I123</f>
        <v>24418000</v>
      </c>
    </row>
    <row r="121" spans="1:9" ht="12.75">
      <c r="A121" s="28"/>
      <c r="B121" s="28"/>
      <c r="C121" s="32"/>
      <c r="D121" s="63"/>
      <c r="E121" s="58"/>
      <c r="F121" s="137">
        <v>3110</v>
      </c>
      <c r="G121" s="51" t="s">
        <v>82</v>
      </c>
      <c r="H121" s="44"/>
      <c r="I121" s="37">
        <v>23490800</v>
      </c>
    </row>
    <row r="122" spans="1:9" ht="12.75">
      <c r="A122" s="28"/>
      <c r="B122" s="28"/>
      <c r="C122" s="32"/>
      <c r="D122" s="33"/>
      <c r="E122" s="52"/>
      <c r="F122" s="63">
        <v>4010</v>
      </c>
      <c r="G122" s="51" t="s">
        <v>25</v>
      </c>
      <c r="H122" s="101"/>
      <c r="I122" s="113">
        <v>508770</v>
      </c>
    </row>
    <row r="123" spans="1:9" ht="12.75">
      <c r="A123" s="28"/>
      <c r="B123" s="28"/>
      <c r="C123" s="32"/>
      <c r="D123" s="33"/>
      <c r="E123" s="52"/>
      <c r="F123" s="63">
        <v>4040</v>
      </c>
      <c r="G123" s="51" t="s">
        <v>120</v>
      </c>
      <c r="H123" s="101"/>
      <c r="I123" s="131">
        <v>31000</v>
      </c>
    </row>
    <row r="124" spans="1:9" ht="12.75">
      <c r="A124" s="28"/>
      <c r="B124" s="28"/>
      <c r="C124" s="32"/>
      <c r="D124" s="33"/>
      <c r="E124" s="52"/>
      <c r="F124" s="63">
        <v>4110</v>
      </c>
      <c r="G124" s="51" t="s">
        <v>27</v>
      </c>
      <c r="H124" s="29"/>
      <c r="I124" s="37">
        <v>309010</v>
      </c>
    </row>
    <row r="125" spans="1:9" ht="12.75">
      <c r="A125" s="28"/>
      <c r="B125" s="28"/>
      <c r="C125" s="32"/>
      <c r="D125" s="33"/>
      <c r="E125" s="52"/>
      <c r="F125" s="63">
        <v>4120</v>
      </c>
      <c r="G125" s="51" t="s">
        <v>28</v>
      </c>
      <c r="H125" s="29"/>
      <c r="I125" s="37">
        <v>13220</v>
      </c>
    </row>
    <row r="126" spans="1:9" ht="12.75">
      <c r="A126" s="28"/>
      <c r="B126" s="28"/>
      <c r="C126" s="32"/>
      <c r="D126" s="33"/>
      <c r="E126" s="52"/>
      <c r="F126" s="63">
        <v>4210</v>
      </c>
      <c r="G126" s="51" t="s">
        <v>66</v>
      </c>
      <c r="H126" s="29"/>
      <c r="I126" s="58">
        <v>10000</v>
      </c>
    </row>
    <row r="127" spans="1:9" ht="12.75">
      <c r="A127" s="28"/>
      <c r="B127" s="28"/>
      <c r="C127" s="32"/>
      <c r="D127" s="33"/>
      <c r="E127" s="52"/>
      <c r="F127" s="63">
        <v>4300</v>
      </c>
      <c r="G127" s="51" t="s">
        <v>37</v>
      </c>
      <c r="H127" s="29"/>
      <c r="I127" s="58">
        <v>39000</v>
      </c>
    </row>
    <row r="128" spans="1:9" ht="25.5">
      <c r="A128" s="28"/>
      <c r="B128" s="28"/>
      <c r="C128" s="32"/>
      <c r="D128" s="33"/>
      <c r="E128" s="52"/>
      <c r="F128" s="63">
        <v>4440</v>
      </c>
      <c r="G128" s="51" t="s">
        <v>76</v>
      </c>
      <c r="H128" s="29"/>
      <c r="I128" s="58">
        <v>16200</v>
      </c>
    </row>
    <row r="129" spans="1:9" ht="38.25">
      <c r="A129" s="28"/>
      <c r="B129" s="28">
        <v>85213</v>
      </c>
      <c r="C129" s="26" t="s">
        <v>83</v>
      </c>
      <c r="D129" s="33"/>
      <c r="E129" s="44">
        <f>E130</f>
        <v>219000</v>
      </c>
      <c r="F129" s="48">
        <v>85213</v>
      </c>
      <c r="G129" s="26" t="s">
        <v>83</v>
      </c>
      <c r="I129" s="44">
        <f>I130+I131</f>
        <v>219000</v>
      </c>
    </row>
    <row r="130" spans="1:9" ht="38.25">
      <c r="A130" s="28"/>
      <c r="B130" s="28"/>
      <c r="C130" s="32" t="s">
        <v>80</v>
      </c>
      <c r="D130" s="33">
        <v>2010</v>
      </c>
      <c r="E130" s="58">
        <v>219000</v>
      </c>
      <c r="F130" s="63">
        <v>4130</v>
      </c>
      <c r="G130" s="51" t="s">
        <v>85</v>
      </c>
      <c r="H130" s="36" t="s">
        <v>84</v>
      </c>
      <c r="I130" s="45">
        <v>97500</v>
      </c>
    </row>
    <row r="131" spans="1:9" ht="25.5">
      <c r="A131" s="28"/>
      <c r="B131" s="28"/>
      <c r="C131" s="32"/>
      <c r="D131" s="33"/>
      <c r="E131" s="58"/>
      <c r="F131" s="63">
        <v>4130</v>
      </c>
      <c r="G131" s="51" t="s">
        <v>85</v>
      </c>
      <c r="H131" s="44" t="s">
        <v>113</v>
      </c>
      <c r="I131" s="45">
        <v>121500</v>
      </c>
    </row>
    <row r="132" spans="1:9" ht="25.5">
      <c r="A132" s="25"/>
      <c r="B132" s="25">
        <v>85214</v>
      </c>
      <c r="C132" s="26" t="s">
        <v>86</v>
      </c>
      <c r="D132" s="27"/>
      <c r="E132" s="55">
        <f>E133</f>
        <v>1183000</v>
      </c>
      <c r="F132" s="48">
        <v>85214</v>
      </c>
      <c r="G132" s="49" t="s">
        <v>87</v>
      </c>
      <c r="H132" s="36" t="s">
        <v>84</v>
      </c>
      <c r="I132" s="30">
        <f>SUM(I133:I133)</f>
        <v>1183000</v>
      </c>
    </row>
    <row r="133" spans="1:9" ht="38.25">
      <c r="A133" s="25"/>
      <c r="B133" s="25"/>
      <c r="C133" s="32" t="s">
        <v>80</v>
      </c>
      <c r="D133" s="33">
        <v>2010</v>
      </c>
      <c r="E133" s="52">
        <v>1183000</v>
      </c>
      <c r="F133" s="63">
        <v>3110</v>
      </c>
      <c r="G133" s="51" t="s">
        <v>88</v>
      </c>
      <c r="H133" s="29"/>
      <c r="I133" s="37">
        <v>1183000</v>
      </c>
    </row>
    <row r="134" spans="1:9" ht="25.5">
      <c r="A134" s="25"/>
      <c r="B134" s="25">
        <v>85228</v>
      </c>
      <c r="C134" s="26" t="s">
        <v>89</v>
      </c>
      <c r="D134" s="48"/>
      <c r="E134" s="44">
        <f>E135</f>
        <v>89000</v>
      </c>
      <c r="F134" s="48">
        <v>85228</v>
      </c>
      <c r="G134" s="49" t="s">
        <v>89</v>
      </c>
      <c r="H134" s="44" t="s">
        <v>90</v>
      </c>
      <c r="I134" s="30">
        <f>I135</f>
        <v>89000</v>
      </c>
    </row>
    <row r="135" spans="1:9" ht="38.25">
      <c r="A135" s="31"/>
      <c r="B135" s="31"/>
      <c r="C135" s="32" t="s">
        <v>36</v>
      </c>
      <c r="D135" s="33">
        <v>2010</v>
      </c>
      <c r="E135" s="52">
        <v>89000</v>
      </c>
      <c r="F135" s="63">
        <v>2508</v>
      </c>
      <c r="G135" s="51" t="s">
        <v>78</v>
      </c>
      <c r="H135" s="58"/>
      <c r="I135" s="37">
        <v>89000</v>
      </c>
    </row>
    <row r="136" spans="1:9" ht="12.75">
      <c r="A136" s="31"/>
      <c r="B136" s="31"/>
      <c r="C136" s="32"/>
      <c r="D136" s="33"/>
      <c r="E136" s="52"/>
      <c r="F136" s="63"/>
      <c r="G136" s="43"/>
      <c r="H136" s="58"/>
      <c r="I136" s="37"/>
    </row>
    <row r="137" spans="1:9" ht="25.5">
      <c r="A137" s="25"/>
      <c r="B137" s="25"/>
      <c r="C137" s="40" t="s">
        <v>116</v>
      </c>
      <c r="D137" s="70"/>
      <c r="E137" s="42">
        <v>11400</v>
      </c>
      <c r="F137" s="63"/>
      <c r="G137" s="43"/>
      <c r="H137" s="44"/>
      <c r="I137" s="45"/>
    </row>
    <row r="138" spans="1:9" ht="12.75">
      <c r="A138" s="25"/>
      <c r="B138" s="25"/>
      <c r="C138" s="46"/>
      <c r="D138" s="33"/>
      <c r="E138" s="55"/>
      <c r="F138" s="63"/>
      <c r="G138" s="43"/>
      <c r="H138" s="44"/>
      <c r="I138" s="45"/>
    </row>
    <row r="139" spans="1:9" ht="25.5">
      <c r="A139" s="20">
        <v>853</v>
      </c>
      <c r="B139" s="20"/>
      <c r="C139" s="21" t="s">
        <v>91</v>
      </c>
      <c r="D139" s="73"/>
      <c r="E139" s="21">
        <f>E141</f>
        <v>180000</v>
      </c>
      <c r="F139" s="22"/>
      <c r="G139" s="74" t="s">
        <v>92</v>
      </c>
      <c r="H139" s="21"/>
      <c r="I139" s="21">
        <f>I141</f>
        <v>180000</v>
      </c>
    </row>
    <row r="140" spans="1:9" s="100" customFormat="1" ht="12.75">
      <c r="A140" s="28"/>
      <c r="B140" s="28"/>
      <c r="C140" s="44"/>
      <c r="D140" s="34"/>
      <c r="E140" s="44"/>
      <c r="F140" s="48"/>
      <c r="G140" s="129"/>
      <c r="H140" s="44"/>
      <c r="I140" s="44"/>
    </row>
    <row r="141" spans="1:9" ht="38.25">
      <c r="A141" s="25"/>
      <c r="B141" s="25">
        <v>85321</v>
      </c>
      <c r="C141" s="26" t="s">
        <v>93</v>
      </c>
      <c r="D141" s="28"/>
      <c r="E141" s="44">
        <f>E142</f>
        <v>180000</v>
      </c>
      <c r="F141" s="48">
        <v>85321</v>
      </c>
      <c r="G141" s="29" t="s">
        <v>93</v>
      </c>
      <c r="H141" s="114" t="s">
        <v>94</v>
      </c>
      <c r="I141" s="44">
        <f>SUM(I142:I147)</f>
        <v>180000</v>
      </c>
    </row>
    <row r="142" spans="1:9" ht="38.25">
      <c r="A142" s="31"/>
      <c r="B142" s="75"/>
      <c r="C142" s="32" t="s">
        <v>109</v>
      </c>
      <c r="D142" s="33">
        <v>2110</v>
      </c>
      <c r="E142" s="52">
        <v>180000</v>
      </c>
      <c r="F142" s="63">
        <v>4010</v>
      </c>
      <c r="G142" s="51" t="s">
        <v>25</v>
      </c>
      <c r="H142" s="29"/>
      <c r="I142" s="37">
        <v>138200</v>
      </c>
    </row>
    <row r="143" spans="1:9" ht="12.75">
      <c r="A143" s="31"/>
      <c r="B143" s="75"/>
      <c r="C143" s="32"/>
      <c r="D143" s="38"/>
      <c r="E143" s="52"/>
      <c r="F143" s="63">
        <v>4040</v>
      </c>
      <c r="G143" s="51" t="s">
        <v>26</v>
      </c>
      <c r="H143" s="29"/>
      <c r="I143" s="37">
        <v>8800</v>
      </c>
    </row>
    <row r="144" spans="1:9" ht="12.75">
      <c r="A144" s="31"/>
      <c r="B144" s="101"/>
      <c r="C144" s="101"/>
      <c r="D144" s="107"/>
      <c r="E144" s="144"/>
      <c r="F144" s="63">
        <v>4110</v>
      </c>
      <c r="G144" s="51" t="s">
        <v>27</v>
      </c>
      <c r="H144" s="29"/>
      <c r="I144" s="37">
        <v>21520</v>
      </c>
    </row>
    <row r="145" spans="1:9" ht="12.75">
      <c r="A145" s="31"/>
      <c r="B145" s="101"/>
      <c r="C145" s="101"/>
      <c r="D145" s="107"/>
      <c r="E145" s="144"/>
      <c r="F145" s="63">
        <v>4120</v>
      </c>
      <c r="G145" s="51" t="s">
        <v>28</v>
      </c>
      <c r="H145" s="29"/>
      <c r="I145" s="37">
        <v>3070</v>
      </c>
    </row>
    <row r="146" spans="1:9" ht="12.75">
      <c r="A146" s="31"/>
      <c r="B146" s="25"/>
      <c r="C146" s="57"/>
      <c r="D146" s="31"/>
      <c r="E146" s="45"/>
      <c r="F146" s="63">
        <v>4170</v>
      </c>
      <c r="G146" s="51" t="s">
        <v>102</v>
      </c>
      <c r="H146" s="29"/>
      <c r="I146" s="37">
        <v>5780</v>
      </c>
    </row>
    <row r="147" spans="1:9" ht="12.75">
      <c r="A147" s="31"/>
      <c r="B147" s="25"/>
      <c r="C147" s="57"/>
      <c r="D147" s="31"/>
      <c r="E147" s="45"/>
      <c r="F147" s="63">
        <v>4210</v>
      </c>
      <c r="G147" s="43" t="s">
        <v>66</v>
      </c>
      <c r="H147" s="29"/>
      <c r="I147" s="58">
        <v>2630</v>
      </c>
    </row>
    <row r="148" spans="1:9" ht="12.75">
      <c r="A148" s="31"/>
      <c r="B148" s="75"/>
      <c r="C148" s="128"/>
      <c r="D148" s="76"/>
      <c r="E148" s="45"/>
      <c r="F148" s="63"/>
      <c r="G148" s="77"/>
      <c r="H148" s="54"/>
      <c r="I148" s="37"/>
    </row>
    <row r="149" spans="1:9" ht="24" customHeight="1">
      <c r="A149" s="78"/>
      <c r="B149" s="79"/>
      <c r="C149" s="78" t="s">
        <v>95</v>
      </c>
      <c r="D149" s="115"/>
      <c r="E149" s="80">
        <f>E5+E11+E28+E58+E91+E96+E139+E50</f>
        <v>39262342</v>
      </c>
      <c r="F149" s="79"/>
      <c r="G149" s="79" t="s">
        <v>96</v>
      </c>
      <c r="H149" s="78"/>
      <c r="I149" s="81">
        <f>I139+I96+I91+I58+I50+I28+I11+I5</f>
        <v>39262342</v>
      </c>
    </row>
    <row r="150" spans="1:9" s="100" customFormat="1" ht="15" customHeight="1">
      <c r="A150" s="82"/>
      <c r="B150" s="83"/>
      <c r="C150" s="84" t="s">
        <v>97</v>
      </c>
      <c r="D150" s="116"/>
      <c r="E150" s="85"/>
      <c r="F150" s="138"/>
      <c r="G150" s="86" t="s">
        <v>97</v>
      </c>
      <c r="H150" s="117"/>
      <c r="I150" s="87"/>
    </row>
    <row r="151" spans="1:9" ht="15">
      <c r="A151" s="78"/>
      <c r="B151" s="88"/>
      <c r="C151" s="89" t="s">
        <v>98</v>
      </c>
      <c r="D151" s="118"/>
      <c r="E151" s="80">
        <f>E7+E13+E15+E17+E31+E32+E37+E52+E61+E88+E60+E93+E94+E98+E130+E133+E135+E142+E120</f>
        <v>39242842</v>
      </c>
      <c r="F151" s="139"/>
      <c r="G151" s="90" t="s">
        <v>98</v>
      </c>
      <c r="H151" s="88"/>
      <c r="I151" s="81">
        <f>I6+I12+I14+I29+I37+I51+I59+I87+I92+I97+I129+I132+I134+I141+I119</f>
        <v>39242842</v>
      </c>
    </row>
    <row r="152" spans="1:9" ht="25.5">
      <c r="A152" s="91"/>
      <c r="B152" s="88"/>
      <c r="C152" s="92" t="s">
        <v>99</v>
      </c>
      <c r="D152" s="118"/>
      <c r="E152" s="80">
        <f>E38</f>
        <v>19500</v>
      </c>
      <c r="F152" s="140"/>
      <c r="G152" s="93" t="s">
        <v>99</v>
      </c>
      <c r="H152" s="88"/>
      <c r="I152" s="81">
        <f>I46</f>
        <v>19500</v>
      </c>
    </row>
    <row r="153" spans="1:5" s="123" customFormat="1" ht="38.25">
      <c r="A153" s="119"/>
      <c r="B153" s="120"/>
      <c r="C153" s="40" t="s">
        <v>117</v>
      </c>
      <c r="D153" s="121"/>
      <c r="E153" s="94">
        <f>E137+E117+E86+E34+E9</f>
        <v>2586917</v>
      </c>
    </row>
    <row r="154" spans="1:5" s="123" customFormat="1" ht="12.75">
      <c r="A154" s="124"/>
      <c r="B154" s="125"/>
      <c r="C154" s="122"/>
      <c r="D154" s="124"/>
      <c r="E154" s="122"/>
    </row>
    <row r="155" spans="1:5" s="123" customFormat="1" ht="12.75">
      <c r="A155" s="124"/>
      <c r="B155" s="126"/>
      <c r="D155" s="124"/>
      <c r="E155" s="122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2006 rok&amp;R&amp;8Zał. 
do Zarządz. Nr OR.I-0151-121/06
Prezydenta Miasta Opola      
z dnia 20.03.2006 r.      </oddHeader>
    <oddFooter>&amp;Rstrona 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2006-03-20T09:10:48Z</cp:lastPrinted>
  <dcterms:created xsi:type="dcterms:W3CDTF">2004-11-02T09:40:53Z</dcterms:created>
  <dcterms:modified xsi:type="dcterms:W3CDTF">2006-03-20T09:13:07Z</dcterms:modified>
  <cp:category/>
  <cp:version/>
  <cp:contentType/>
  <cp:contentStatus/>
</cp:coreProperties>
</file>