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Inwestycje zał. 8" sheetId="1" r:id="rId1"/>
    <sheet name="Inwestycje zał. 9" sheetId="2" r:id="rId2"/>
    <sheet name="Remonty zał. 10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123Graph_B" localSheetId="0" hidden="1">'[2]Inwestycje-zał.3'!#REF!</definedName>
    <definedName name="__123Graph_B" localSheetId="1" hidden="1">'[2]Inwestycje-zał.3'!#REF!</definedName>
    <definedName name="__123Graph_B" localSheetId="2" hidden="1">'[2]Inwestycje-zał.3'!#REF!</definedName>
    <definedName name="__123Graph_B" hidden="1">'[1]Inwestycje-zał.3'!#REF!</definedName>
    <definedName name="__123Graph_D" localSheetId="0" hidden="1">'[2]Inwestycje-zał.3'!#REF!</definedName>
    <definedName name="__123Graph_D" localSheetId="1" hidden="1">'[2]Inwestycje-zał.3'!#REF!</definedName>
    <definedName name="__123Graph_D" localSheetId="2" hidden="1">'[2]Inwestycje-zał.3'!#REF!</definedName>
    <definedName name="__123Graph_D" hidden="1">'[1]Inwestycje-zał.3'!#REF!</definedName>
    <definedName name="__123Graph_F" localSheetId="0" hidden="1">'[2]Inwestycje-zał.3'!#REF!</definedName>
    <definedName name="__123Graph_F" localSheetId="1" hidden="1">'[2]Inwestycje-zał.3'!#REF!</definedName>
    <definedName name="__123Graph_F" localSheetId="2" hidden="1">'[2]Inwestycje-zał.3'!#REF!</definedName>
    <definedName name="__123Graph_F" hidden="1">'[1]Inwestycje-zał.3'!#REF!</definedName>
    <definedName name="__123Graph_X" localSheetId="0" hidden="1">'[2]Inwestycje-zał.3'!#REF!</definedName>
    <definedName name="__123Graph_X" localSheetId="1" hidden="1">'[2]Inwestycje-zał.3'!#REF!</definedName>
    <definedName name="__123Graph_X" localSheetId="2" hidden="1">'[2]Inwestycje-zał.3'!#REF!</definedName>
    <definedName name="__123Graph_X" hidden="1">'[1]Inwestycje-zał.3'!#REF!</definedName>
    <definedName name="aa" hidden="1">'[5]Inwestycje-zał.3'!#REF!</definedName>
    <definedName name="aaa" hidden="1">'[3]Inwestycje-zał.3'!#REF!</definedName>
    <definedName name="abc" hidden="1">'[1]Inwestycje-zał.3'!#REF!</definedName>
    <definedName name="bb" hidden="1">'[1]Inwestycje-zał.3'!#REF!</definedName>
    <definedName name="kk" hidden="1">'[1]Inwestycje-zał.3'!#REF!</definedName>
    <definedName name="kkk" hidden="1">'[5]Inwestycje-zał.3'!#REF!</definedName>
    <definedName name="planowanie" hidden="1">'[1]Inwestycje-zał.3'!#REF!</definedName>
    <definedName name="Sierpień" hidden="1">'[1]Inwestycje-zał.3'!#REF!</definedName>
    <definedName name="_xlnm.Print_Titles" localSheetId="0">'Inwestycje zał. 8'!$1:$3</definedName>
    <definedName name="_xlnm.Print_Titles" localSheetId="1">'Inwestycje zał. 9'!$1:$3</definedName>
    <definedName name="_xlnm.Print_Titles" localSheetId="2">'Remonty zał. 10'!$1:$2</definedName>
    <definedName name="ww" hidden="1">'[1]Inwestycje-zał.3'!#REF!</definedName>
    <definedName name="xxx" hidden="1">'[1]Inwestycje-zał.3'!#REF!</definedName>
    <definedName name="xxxx" hidden="1">'[1]Inwestycje-zał.3'!#REF!</definedName>
    <definedName name="xxxxxxxx" hidden="1">'[1]Inwestycje-zał.3'!#REF!</definedName>
    <definedName name="xxxxxxxxxx" hidden="1">'[1]Inwestycje-zał.3'!#REF!</definedName>
    <definedName name="zlec." hidden="1">'[4]INWESTYCJE'!#REF!</definedName>
  </definedNames>
  <calcPr fullCalcOnLoad="1"/>
</workbook>
</file>

<file path=xl/sharedStrings.xml><?xml version="1.0" encoding="utf-8"?>
<sst xmlns="http://schemas.openxmlformats.org/spreadsheetml/2006/main" count="402" uniqueCount="260">
  <si>
    <t>Dział</t>
  </si>
  <si>
    <t>Rozdział</t>
  </si>
  <si>
    <t>Nazwa zadania</t>
  </si>
  <si>
    <t>w tym:</t>
  </si>
  <si>
    <t>środki budżetowe</t>
  </si>
  <si>
    <t>środki pozabudżetowe</t>
  </si>
  <si>
    <t>TRANSPORT I ŁĄCZNOŚĆ</t>
  </si>
  <si>
    <t>Drogi publiczne w miastach na prawach powiatu</t>
  </si>
  <si>
    <t xml:space="preserve">Drogi publiczne gminne </t>
  </si>
  <si>
    <t>Zakłady gospodarki mieszkaniowej</t>
  </si>
  <si>
    <t xml:space="preserve">ADMINISTRACJA PUBLICZNA </t>
  </si>
  <si>
    <t>Komendy powiatowe Państwowej Straży Pożarnej</t>
  </si>
  <si>
    <t xml:space="preserve">OŚWIATA I WYCHOWANIE </t>
  </si>
  <si>
    <t>Szkoły podstawowe</t>
  </si>
  <si>
    <t xml:space="preserve">Licea ogólnokształcące </t>
  </si>
  <si>
    <t>Szkoły zawodowe</t>
  </si>
  <si>
    <t>Pozostała działalność</t>
  </si>
  <si>
    <t xml:space="preserve">GOSPODARKA KOMUNALNA I OCHRONA ŚRODOWISKA </t>
  </si>
  <si>
    <t>Oświetlenie ulic, placów i dróg</t>
  </si>
  <si>
    <t>KULTURA I OCHRONA DZIEDZICTWA NARODOWEGO</t>
  </si>
  <si>
    <t>Ogrody botaniczne i zoologiczne</t>
  </si>
  <si>
    <t>KULTURA FIZYCZNA I SPORT</t>
  </si>
  <si>
    <t>OGÓŁEM</t>
  </si>
  <si>
    <t>DZIAŁALNOŚĆ USŁUGOWA</t>
  </si>
  <si>
    <t>Cmentarze</t>
  </si>
  <si>
    <t>Żłobki</t>
  </si>
  <si>
    <t>Przedszkola</t>
  </si>
  <si>
    <t>%                7:4</t>
  </si>
  <si>
    <t>%                5:4</t>
  </si>
  <si>
    <t>Dokumentacja przyszłościowa</t>
  </si>
  <si>
    <t>Komputeryzacja Urzędu Miasta</t>
  </si>
  <si>
    <t>Zakupy inwestycyjne sprzętu</t>
  </si>
  <si>
    <t>OCHRONA ZDROWIA</t>
  </si>
  <si>
    <t>Lecznictwo ambulatoryjne</t>
  </si>
  <si>
    <t>Gospodarka ściekowa i ochrona wód</t>
  </si>
  <si>
    <t>Doświetlenie ulic</t>
  </si>
  <si>
    <t>Zakłady gospodarki komunalnej</t>
  </si>
  <si>
    <t>Inwestycje z udziałem ludności</t>
  </si>
  <si>
    <t xml:space="preserve">Obiekty sportowe </t>
  </si>
  <si>
    <t>Dokumentacja przyszłościowa, w tym dla projektów finansowanych z funduszy strukturalnych</t>
  </si>
  <si>
    <t>Centra kształcenia ustawicznego i praktycznego oraz ośrodki dokształcania zawodowego</t>
  </si>
  <si>
    <t>POMOC SPOŁECZNA</t>
  </si>
  <si>
    <t>POZOSTAŁE ZADANIA W ZAKRESIE POLITYKI SPOŁECZNEJ</t>
  </si>
  <si>
    <t xml:space="preserve">Domy i ośrodki kultury, świetlice i kluby </t>
  </si>
  <si>
    <t>Remont kanalizacji deszczowej</t>
  </si>
  <si>
    <t>GOSPODARKA MIESZKANIOWA</t>
  </si>
  <si>
    <t>Uzbrojenie terenów w rejonie ulicy Lwowskiej</t>
  </si>
  <si>
    <t>Ochotnicze straże pożarne</t>
  </si>
  <si>
    <t>Wydatki majątkowe niekwalifikowane związane z realizacją Programu Fundusz Spójności/ISPA - „Poprawa jakości wody w Opolu”</t>
  </si>
  <si>
    <t>Ośrodki wsparcia</t>
  </si>
  <si>
    <t xml:space="preserve">Utrzymanie zieleni w miastach i gminach </t>
  </si>
  <si>
    <t>Przebudowa wiaduktu i układu komunikacyjnego oraz remont wiaduktu żelbetowego w ciągu ul.Reymonta</t>
  </si>
  <si>
    <t>Budowa budynku mieszkalnego wielorodzinnego z lokalami socjalnymi przy ul.Walecki 5-7 w Opolu</t>
  </si>
  <si>
    <t>Towarzystwa budownictwa społecznego</t>
  </si>
  <si>
    <t>Rozbudowa cmentarza komunalnego ul.Cmentarna w Opolu - II etap - opracowanie dokumentacji</t>
  </si>
  <si>
    <t>Teatry</t>
  </si>
  <si>
    <t>Straż Miejska</t>
  </si>
  <si>
    <t>Opracowanie dokumentacji technicznej i studium wykonalności do projektu pn. "ODRA uRZEKA w Opolu"</t>
  </si>
  <si>
    <t>Budowa wiaduktu w ciągu ulicy Ozimskiej nad linią PKP wraz z przebudową układu komunikacyjnego ul.Ozimska, Rejtana, Kolejowa</t>
  </si>
  <si>
    <t xml:space="preserve"> </t>
  </si>
  <si>
    <t xml:space="preserve">Budowa Opolskiego Centrum Wystawienniczo - Kongresowego w Opolu </t>
  </si>
  <si>
    <t>Zespół Szkół Ogólnokształcących PLO Nr III - termomodernizacja</t>
  </si>
  <si>
    <t>Budowa dróg, oświetlenia ulicznego, sieci wodociągowej, kanalizacji sanitarnej i deszczowej w rejonie obwodnicy Północnej – ul.Północnej w Opolu</t>
  </si>
  <si>
    <t>Przebudowa stadionu miejskiego przy ul.Oleskiej w Opolu</t>
  </si>
  <si>
    <t>Opracowanie dokumentacji budowy węzła komunikacyjnego drogi wojewódzkiej nr 454 (ul.Budowlanych - Sobieskiego) z obwodnicą północną</t>
  </si>
  <si>
    <t xml:space="preserve">GOSPODARKA MIESZKANIOWA </t>
  </si>
  <si>
    <t>Gospodarka gruntami i nieruchomościami</t>
  </si>
  <si>
    <t>Wykupy gruntów i nieruchomości</t>
  </si>
  <si>
    <t>Zakup sprzętu i oprogramowania do celów zarządzania mieniem komunalnym</t>
  </si>
  <si>
    <t>Straż Miejska - zakupy inwestycyjne sprzętu</t>
  </si>
  <si>
    <t>OŚWIATA I WYCHOWANIE</t>
  </si>
  <si>
    <t xml:space="preserve">Gimnazja </t>
  </si>
  <si>
    <t>Placówki opiekuńczo-wychowawcze</t>
  </si>
  <si>
    <t>Wydatki na inwestycje i zakupy inwestycyjne z zakresu administracji rządowej oraz innych zadań zleconych gminom ustawami - Środowiskowy Dom Samopomocy w Opolu ul. Stoińskiego 8 - zakupy inwestycyjne sprzętu</t>
  </si>
  <si>
    <t>Ośrodki Pomocy Społecznej</t>
  </si>
  <si>
    <t>Muzea</t>
  </si>
  <si>
    <t>OGRODY BOTANICZNE I ZOOLOGICZNE ORAZ NATURALNE OBSZARY I OBIEKTY CHRONIONEJ PRZYRODY</t>
  </si>
  <si>
    <t>Budowa boiska sportowego przy ul. Bielskiej w ramach programu "Moje boisko Orlik 2012"</t>
  </si>
  <si>
    <t>Licea ogólnokształcące</t>
  </si>
  <si>
    <t>Remont nadziemnej części zabytkowej fontanny Ceres</t>
  </si>
  <si>
    <t>Plan na 31.12.2009 r.</t>
  </si>
  <si>
    <t>Lokalny transport zbiorowy</t>
  </si>
  <si>
    <t>Budowa obwodnicy piastowskiej w Opolu - odcinek od obwodnicy północnej do ul.Krapkowickiej</t>
  </si>
  <si>
    <t>Przebudowa Placu Kopernika, ul.Żeromskiego, ul. Oleskiej, ul.Sienkiewicza w Opolu</t>
  </si>
  <si>
    <t>Drogi publiczne gminne</t>
  </si>
  <si>
    <t>Przebudowa ul. Bierkowickiej i ulic sąsiednich wraz z budową kanalizacji deszczowej</t>
  </si>
  <si>
    <t xml:space="preserve"> Termomodernizacja obiektu Publicznej Szkoły Podstawowej Nr 5 w Opolu</t>
  </si>
  <si>
    <t xml:space="preserve">Szkoły zawodowe </t>
  </si>
  <si>
    <t>Zespół Szkół Ekonomicznych - termomodernizacja obiektów</t>
  </si>
  <si>
    <t xml:space="preserve">Uzbrojenie terenów w rejonie ul.Arki Bożka w Opolu </t>
  </si>
  <si>
    <t>Uzbrojenie terenu w rejonie ul. Wrocławskiej-Kokota w Opolu</t>
  </si>
  <si>
    <t xml:space="preserve">Objęcie udziałów w Wodociągach i Kanalizacji w Opolu Spółce z o. o </t>
  </si>
  <si>
    <t>Przebudowa i budowa układu komunikacyjnego i infrastruktury dla Wyspy Pasieka w Opolu</t>
  </si>
  <si>
    <t xml:space="preserve">Utworzenie Narodowego Centrum Polskiej Piosenki poprzez przebudowę Amfiteatru Tysiąclecia w Opolu </t>
  </si>
  <si>
    <t>Przebudowa i modernizacja budynku Zespołu Pieśni i Tańca "Opole" przy 
Al. Przyjaźni w Opolu</t>
  </si>
  <si>
    <t>Galerie i biura wystaw artystycznych</t>
  </si>
  <si>
    <t xml:space="preserve">Przebudowa z adaptacją i remontem budynku na cele kulturalne w Opolu 
przy ul.Kośnego 32a </t>
  </si>
  <si>
    <t>Budowa Muzeum Polskiej Piosenki</t>
  </si>
  <si>
    <t>Przebudowa, rozbudowa i nadbudowa budynku na siedzibę Miejskiej Biblioteki Publicznej w Opolu</t>
  </si>
  <si>
    <t>Współpraca ZOO w Ołomuńcu i ZOO w Opolu w dziedzinie badania hodowli i opieki nad zwierzętami zagrożonymi</t>
  </si>
  <si>
    <t>Budynek socjalno – sanitarny dla pracowników Ogrodu Zoologicznego</t>
  </si>
  <si>
    <t>Budowa stadionu lekkoatletycznego w Opolu ul.Szarych Szeregów  - II etap</t>
  </si>
  <si>
    <t>Budowa Centrum Sportu przy ul.Północnej w Opolu</t>
  </si>
  <si>
    <t>Zwiększenie atrakcyjności turystycznej miasta Opola poprzez zagospodarowanie terenów wzdłuż Odry</t>
  </si>
  <si>
    <t>Zlecenie wykonania studium wykonalności dla projektu pn. "Zakup taboru autobusowego"</t>
  </si>
  <si>
    <t>Przebudowa mostu nad rzeką Maliną w ciągu ul.Częstochowskiej w Opolu</t>
  </si>
  <si>
    <t>Przebudowa ulic w zakresie: budowa ścieżki pieszo-rowerowej z przebudową pasa drogowego ul. Luboszyckiej w Opolu - etap II - odcinek od ul. Kępskiej do obwodnicy północnej Opola</t>
  </si>
  <si>
    <t>Budowa zatoki autobusowej i korekta szerokości jezdni ul. Niemodlińskiej w Opolu na odcinku od ul. Hallera do granicy miasta - droga wojewódzka 435</t>
  </si>
  <si>
    <t>Przebudowa przepustu na rzece Olszance w ciągi drogi powiatowej nr 1766 w Opolu</t>
  </si>
  <si>
    <t>Przebudowa skrzyżowania ul. Powstańców Warszawskich (Obwodnica Północna) z ul. Sobieskiego w Opolu - w zakresie korekty geometrii</t>
  </si>
  <si>
    <t>Budowa parkingu na międzywalu rzeki Odry w rejonie mostu Piastowskiegow Opolu - opracowanie dokumentacji</t>
  </si>
  <si>
    <t>Przebudowa ul. Wiejskiej w Opolu odcinek od ul. Pużaka do ul. Oleskiej wraz z rozbudową oświetlenia ulicznego i budową kanalizacji deszczowej - etap II</t>
  </si>
  <si>
    <t>Rozbudowa ulicy Rybackiej i ul. Poświatowskiej wraz z rozbudową oświetlenia ulicznego w ul. Poświatowskiej</t>
  </si>
  <si>
    <t>Drogi wewnętrzne</t>
  </si>
  <si>
    <t>Budowa drogi gminnej, wewnętrznej, dojazdowej do osiedla mieszkaniowego Opolskiego Towarzystwa Budownictwa Społecznego przy ul.Koszalińskiej w Opolu</t>
  </si>
  <si>
    <t>Budowa chodnika w ul. Olsztyńskiej wraz z budową oświetlenia</t>
  </si>
  <si>
    <t>Budowa drogi wewnętrznej przy budynkach mieszkalnych w m. Opole-Półwieś</t>
  </si>
  <si>
    <t>Budowa Optycznej Sieci Teleinformatycznej Opola "OSTO"</t>
  </si>
  <si>
    <t>Budowa systemu usług elektronicznych 
"E-Opole"</t>
  </si>
  <si>
    <t>Objęcie udziałów w "Port Lotniczy Opole - Kamień Śląski" Sp. z o. o.</t>
  </si>
  <si>
    <t>TURYSTYKA</t>
  </si>
  <si>
    <t>Ośrodki informacji turystycznej</t>
  </si>
  <si>
    <t>Aranżacja nowej siedziby Miejskiej i Regionalnej Informacji Turystycznej</t>
  </si>
  <si>
    <t>Różne jednostki obsługi gospodarki mieszkaniowej</t>
  </si>
  <si>
    <t>Objęcie udziałów w Opolskim Towarzystwie Budownictwa Społecznego Sp. z o.o w Opolu</t>
  </si>
  <si>
    <t>Budowa Targowiska Miejskiego "Centrum" w Opolu przy ul. Targowej-Dubois</t>
  </si>
  <si>
    <t>Rady gmin (miast i miast na prawach powiatu)</t>
  </si>
  <si>
    <t>Zakup sprzętu informatycznego</t>
  </si>
  <si>
    <t>Przebudowa sieci teleinformatycznej i dedykowanej sieci elektrycznej wraz z przebudową serwerowni - Ratusz, Pl. Wolności</t>
  </si>
  <si>
    <t>Wykonanie instalacji elektrycznej w Ratuszu 
- II etap</t>
  </si>
  <si>
    <t>Wykonanie klimatyzacji pomieszczeń na I piętrze budynku Ratusza</t>
  </si>
  <si>
    <t>BEZPIECZEŃSTWO PUBLICZNE I OCHRONA PRZECIWPOŻAROWA</t>
  </si>
  <si>
    <t>Wydatki na inwestycje i zakupy inwestycyjne z zakresu administracji rządowej oraz inne zadania zlecone ustawami realizowane przez powiat - zakup ciężkiego samochodu ratowniczo - gaśniczego</t>
  </si>
  <si>
    <t>Wydatki na inwestycje i zakupy inwestycyjne realizowane na podstawie porozumień (umów) miedzy jednostkami samorządu terytorialnego - Komenda Miejska Państwowej Straży Pożarnej - zakupy inwestycyjne sprzetu</t>
  </si>
  <si>
    <t>Łódź pontonowa z silnikiem zaburtowym dla OSP ORW</t>
  </si>
  <si>
    <t>Usuwanie skutków klęsk żywiołowych</t>
  </si>
  <si>
    <t>Wydatki na inwestycje i zakupy inwestycyjne z zakresu administracji rządowej oraz inne zadania zlecone ustawami realizowane przez powiat "Zakup systemu zabezpieczającego sieć komputerową Komendy Miejskiej Państwowej Straży Pożarnej w Opolu"</t>
  </si>
  <si>
    <t>PSP Nr 2 - wykonanie i montaż piłkochwytów</t>
  </si>
  <si>
    <t>PSP Nr 2 - budowa placu zabaw</t>
  </si>
  <si>
    <t>PSP Nr 9 - wykonanie przyłącza centralnego ogrzewania</t>
  </si>
  <si>
    <t>PSP Nr 14 - opracowanie dokumentacji technicznej na adaptację segmentu budynku dla potrzeb Publicznego Przedszkola Specjalnego Nr 53</t>
  </si>
  <si>
    <t>PSP Nr 15 - budowa szybu windy</t>
  </si>
  <si>
    <t>PSP Nr 20 - oświetlenie boisk szkolnych</t>
  </si>
  <si>
    <t>Szkoły podstawowe specjalne</t>
  </si>
  <si>
    <t>Zespół Szkół Specjalnych - zakup busa do przewozu osób niepełnosprawnych</t>
  </si>
  <si>
    <t>Zespół Szkół Specjalnych - Publiczna Szkoła Podstawowa Nr 13 - zakup wózka Jolly</t>
  </si>
  <si>
    <t>PP Nr 20 - termomodernizacja obiektu</t>
  </si>
  <si>
    <t>PG Nr 2 - opracowanie dokumentacji rozbudowy sali gimnastycznej</t>
  </si>
  <si>
    <t>PG Nr 4 - przebudowa boiska</t>
  </si>
  <si>
    <t>PG Nr 7 - budowa hali namiotowej</t>
  </si>
  <si>
    <t>PG Nr 7 - wyposażenie hali namiotowej</t>
  </si>
  <si>
    <t>PG Nr 8 - zakup sprzętu komputerowego</t>
  </si>
  <si>
    <t>Zespół Szkół im. Prymasa Tysiąclecia - rozbudowa pomieszczeń na potrzeby teatru szkolnego i studia muzyki</t>
  </si>
  <si>
    <t>PLO Nr II - wykonanie oświetlenia zewnętrznego szkoły</t>
  </si>
  <si>
    <t>Zespół Placówek Oświatowych - zakupy inwestycyjne sprzętu</t>
  </si>
  <si>
    <t>Zespół Placówek Oświatowych - rozbudowa i modernizacja sali gimnastycznej - opracowanie dokumentacji technicznej</t>
  </si>
  <si>
    <t>Zespół Placówek Oświatowych - CKP - wykonanie instalacji pneumatycznej do pracowni</t>
  </si>
  <si>
    <t xml:space="preserve">Ośrodki szkolenia, dokształcania i doskonalenia kadr </t>
  </si>
  <si>
    <t>Realizacja projektu pn. "Oświata jutra - kursy doskonalące dla kadry administracyjnej i zarządzającej oświatą w mieście Opolu"</t>
  </si>
  <si>
    <t>Wydatki na realizację inwestycji i zakupów inwestycyjnych własnych powiatu - realizacja Rządowego programu "Monitoring wizyjny w szkołach i placówkach" - Zespół Szkół Zawodowych im. Stanisława Staszica</t>
  </si>
  <si>
    <t>SP ZOZ Centrum - zakup sprzętu medycznego - aparat mammograficzny</t>
  </si>
  <si>
    <t>Dom Dziecka - dostosowanie obiektu do wymagań przeciwpożarowych</t>
  </si>
  <si>
    <t>Domy pomocy społecznej</t>
  </si>
  <si>
    <t>Przebudowa budynku DPS dla Kombatantów z dostosowaniem do wymogów p.pożarowych</t>
  </si>
  <si>
    <t>DPS dla kombatantów - zakup sprzętu komputerowego</t>
  </si>
  <si>
    <t>DPS dla kombatantów - budowa drogi pożarowej wzdłuż lewej części budynku</t>
  </si>
  <si>
    <t>Wydatki na inwestycje i zakupy inwestycyjne z zakresu administracji rządowej oraz innych zadań zleconych gminom ustawami - Środowiskowy Dom Samopomocy w Opolu przy ul. Mielęckiego 4a - zakupy inwestycyjne sprzętu</t>
  </si>
  <si>
    <t>Miejski Ośrodek Pomocy Rodzinie - zakupy inwestycyjne sprzętu</t>
  </si>
  <si>
    <t>Dostosowanie budynku ORS "Szansa" do warunków bezpiecznej ewakuacji</t>
  </si>
  <si>
    <t>Powiatowe Urzędy Pracy</t>
  </si>
  <si>
    <t>Wykonanie kosztorysu adaptacji pomieszczeń na potrzeby Centrum Aktywizacji Zawodowej</t>
  </si>
  <si>
    <t>EDUKACYJNA OPIEKA WYCHOWAWCZA</t>
  </si>
  <si>
    <t>Placówki wychowania pozaszkolnego</t>
  </si>
  <si>
    <t>Przebudowa pomieszczeń Sali teatralno-tanecznej w budynku filii Młodzieżowego Domu Kultury przy ul. Targowej 12 w Opolu</t>
  </si>
  <si>
    <t>Przebudowa fontann wraz z dokumentacją</t>
  </si>
  <si>
    <t>Budowa oświetlenia ul.Torowej</t>
  </si>
  <si>
    <t>Budowa oświetlenia ul.Budowlanych odc. od ul.Prudnickiej do skrzyżowania z Obwodnicą Północną</t>
  </si>
  <si>
    <t>Budowa sieci wodociągowej, kanalizacji sanitarnej i deszczowej w rejonie ul. Wiejskiej w Opolu</t>
  </si>
  <si>
    <t>Budowa kanalizacji deszczowej w ul.Dunikowskiego i ul.Rzecznej wraz z remontem sieci wodociągowej i drogi</t>
  </si>
  <si>
    <t>Budowa urządzeń podczyszczajacych i przebudowa istniejącego kolektora deszczowego odprowadzającego wody opadowe i roztopowe z ul. Sobieskiego do rowu opaskowego istniejącego stawu</t>
  </si>
  <si>
    <t>Budowa odcinka kanalizacji deszczowej w ul. Armii Krajowej na odcinku wykonywania nowej jezdni w ramach przebudowy wiaduktu i układu komunkacyjnego oraz remontu wiaduktu żelbetowego w ciągu ul. Reymonta</t>
  </si>
  <si>
    <t>Wykonanie projektu na przebudowę budynku głównego teatru</t>
  </si>
  <si>
    <t>Digitalizacja zbiorów Galerii Sztuki Współczesnej</t>
  </si>
  <si>
    <t xml:space="preserve">Wyposażenie kina letniego </t>
  </si>
  <si>
    <t>Biblioteka</t>
  </si>
  <si>
    <t>Komputeryzacja Miejskiej Biblioteki Publicznej</t>
  </si>
  <si>
    <t>Ochrona zabytków i opieka nad zabytkami</t>
  </si>
  <si>
    <t>Iluminacja murów obronnych przy ul. Ks.S.Bardego</t>
  </si>
  <si>
    <t>Wykonanie stropu poddasza nad ambulatorium i klatki schodowej zewnętrznej - na terenie ZOO</t>
  </si>
  <si>
    <t>Budowa wybiegów dla dużych kotów wraz z opracowaniem dokumentacji</t>
  </si>
  <si>
    <t>Modernizacja schroniska fok wraz z opracowaniem dokumentacji</t>
  </si>
  <si>
    <t>Zakup kotła elektrycznego do kuchni zwierzęcej</t>
  </si>
  <si>
    <t>Zakup piły rozbiorowej do mięsa</t>
  </si>
  <si>
    <t>Stadion lekkoatletyczny w Opolu ul.Szarych Szeregów - zakup wyposażenia nowego obiektu</t>
  </si>
  <si>
    <t>Basen letni Plac Róż - zakup odkurzacza do czyszczenia niecek basenowych</t>
  </si>
  <si>
    <t>Opracowanie dokumentacji technicznej pełnowymiarowego boiska do piłki nożnej ze sztucznej nawierzchni przy ul.Gajowej/Grudzickiej</t>
  </si>
  <si>
    <t>Wymiana band i nawierzchni toru stadionu żużlowego przy ul. Wschodniej</t>
  </si>
  <si>
    <t>Przebudowa Miejskich Kortów Tenisowych przy ul. Oleskiej 51 w Opolu w ramach programu pn. "Zagrajmy razem" - opracowanie projektu oraz kosztorysu inwestorskiego</t>
  </si>
  <si>
    <t>Miejski Ośrodek Sportu i Rekreacji - zakup samochodu</t>
  </si>
  <si>
    <t>Remont chodnika przy ul. Karpackiej</t>
  </si>
  <si>
    <t>Remonty placów zabaw</t>
  </si>
  <si>
    <t>Remonty terenów zewnętrznych</t>
  </si>
  <si>
    <t>Remont wieży w Ratuszu</t>
  </si>
  <si>
    <t>Osuszenie budynku Ratusza</t>
  </si>
  <si>
    <t>Remont korytarzy w Ratuszu</t>
  </si>
  <si>
    <t>PSP Nr 24 - remont dachu sali gimnastycznej i schodów wewnętrznych</t>
  </si>
  <si>
    <t>Zespół Szkolno-Przedszkolny Nr 1 - PSP Nr 28 - częściowe docieplenie budynku szkoły</t>
  </si>
  <si>
    <t>PP Nr 5 - remont dachu</t>
  </si>
  <si>
    <t>PP Nr 16 - remont dachu</t>
  </si>
  <si>
    <t>Gimnazja</t>
  </si>
  <si>
    <t>PG Nr 2 - wykonanie wentylacji zaplecza sportowego</t>
  </si>
  <si>
    <t>Adaptacja pomieszczeń w PG nr 2 na potrzeby biblioteki szkolnej oraz siedzibę związków zawodowych nauczycieli</t>
  </si>
  <si>
    <t>PG Nr 3 - remont zaplecza sanitarno-szatniowego</t>
  </si>
  <si>
    <t>PG Nr 3 - remont instalacji elektrycznej</t>
  </si>
  <si>
    <t>PLO Nr II - wymiana instalacji elektrycznej wraz z oprawami</t>
  </si>
  <si>
    <t>ZSZ Nr 4 - remont instalacji grzewczej i wodociągowej</t>
  </si>
  <si>
    <t>Remont dachu Żłobka Nr 4</t>
  </si>
  <si>
    <t>Utrzymanie zieleni w miastach i gminach</t>
  </si>
  <si>
    <t/>
  </si>
  <si>
    <t>600</t>
  </si>
  <si>
    <t>60015</t>
  </si>
  <si>
    <t>Drogi publiczne w miastach na prawach  powiatu (w rozdziale nie ujmuje się wydatków na drogi gminne)</t>
  </si>
  <si>
    <t>Remont mostu nad rzeką Odrą w ciągu ulicy Nysy Łużyckiej w Opolu - droga wojewódzka 435</t>
  </si>
  <si>
    <t>Remont nawierzchni jezdni Obwodnicy Północnej na wlocie do skrzyżowania z ul. Luboszycką od strony Wrocławia z Opola</t>
  </si>
  <si>
    <t>Remont ul.1-go Maja w Opolu na odcinku od ul.Katowickiej do Plebiscytowej</t>
  </si>
  <si>
    <t>60016</t>
  </si>
  <si>
    <t>700</t>
  </si>
  <si>
    <t>70004</t>
  </si>
  <si>
    <t>70095</t>
  </si>
  <si>
    <t>750</t>
  </si>
  <si>
    <t>75095</t>
  </si>
  <si>
    <t>Remont nawierzchni terenu na zapleczu biurowca przy Pl. Wolności 7-8, osuszenie budynku - etap I</t>
  </si>
  <si>
    <t>801</t>
  </si>
  <si>
    <t>80101</t>
  </si>
  <si>
    <t>PSP Nr 5 - wymiana zaworów, elektrody w Ecomatiku, wymiana stolarki</t>
  </si>
  <si>
    <t>80104</t>
  </si>
  <si>
    <t>PP Nr 30-remont c.o.</t>
  </si>
  <si>
    <t>80110</t>
  </si>
  <si>
    <t>PG Nr 3 - remont i adaptacja sali dydaktycznej na pracownię chemii</t>
  </si>
  <si>
    <t>80120</t>
  </si>
  <si>
    <t>80130</t>
  </si>
  <si>
    <t>852</t>
  </si>
  <si>
    <t>85202</t>
  </si>
  <si>
    <t>Dom Pomocy Społecznej dla Kombatantów - naprawa tynków i powłok malarskich w pokojach</t>
  </si>
  <si>
    <t>Dom Pomocy Społecznej dla Kombatantów - remont wentylacji w pralni i sali gimnastycznej</t>
  </si>
  <si>
    <t>Dom Pomocy Społecznej dla Kombatantów - wymiana uchwytów na korytarzach</t>
  </si>
  <si>
    <t>853</t>
  </si>
  <si>
    <t>85305</t>
  </si>
  <si>
    <t>900</t>
  </si>
  <si>
    <t>90004</t>
  </si>
  <si>
    <t>90095</t>
  </si>
  <si>
    <t>925</t>
  </si>
  <si>
    <t>92504</t>
  </si>
  <si>
    <t>Wykonanie 
za 2009 r.</t>
  </si>
  <si>
    <t>Budowa krytej pływalni na terenie 
II kampusu Politechniki Opolskiej przy ul.Prószkowskiej</t>
  </si>
  <si>
    <t>Remont ciągów pieszo jezdnych na nowym terenie ZOO w Opolu 
- II etap</t>
  </si>
  <si>
    <t>Wykonanie
 za 2009 r.</t>
  </si>
  <si>
    <t>Wykonanie
za 2009 r.</t>
  </si>
  <si>
    <t>Program Funduszu Spójności/ISPA "Poprawa jakości wody w Opolu"</t>
  </si>
  <si>
    <t>Muzeum Polskiej Piosenki - zakup sprzętu komputerowego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</si>
</sst>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0.E+00"/>
    <numFmt numFmtId="177" formatCode="#,##0.000"/>
    <numFmt numFmtId="178" formatCode="0.0%;\(0.0%\)"/>
    <numFmt numFmtId="179" formatCode="##\ ###\ ###\ ##0"/>
    <numFmt numFmtId="180" formatCode="##\ ###\ ###\ ##0.00"/>
  </numFmts>
  <fonts count="16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2"/>
    </font>
    <font>
      <i/>
      <sz val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i/>
      <sz val="10"/>
      <name val="Arial"/>
      <family val="2"/>
    </font>
    <font>
      <b/>
      <sz val="10"/>
      <name val="Arial"/>
      <family val="0"/>
    </font>
    <font>
      <b/>
      <i/>
      <sz val="12"/>
      <name val="Arial CE"/>
      <family val="2"/>
    </font>
    <font>
      <b/>
      <i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3" fontId="6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Alignment="1">
      <alignment/>
    </xf>
    <xf numFmtId="4" fontId="0" fillId="0" borderId="0" xfId="0" applyNumberFormat="1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" fontId="6" fillId="3" borderId="1" xfId="64" applyNumberFormat="1" applyFont="1" applyFill="1" applyBorder="1" applyAlignment="1">
      <alignment horizontal="center" vertical="center" wrapText="1"/>
      <protection/>
    </xf>
    <xf numFmtId="3" fontId="6" fillId="3" borderId="1" xfId="64" applyNumberFormat="1" applyFont="1" applyFill="1" applyBorder="1" applyAlignment="1">
      <alignment horizontal="center" vertical="center" wrapText="1"/>
      <protection/>
    </xf>
    <xf numFmtId="1" fontId="6" fillId="2" borderId="1" xfId="64" applyNumberFormat="1" applyFont="1" applyFill="1" applyBorder="1" applyAlignment="1">
      <alignment horizontal="center" vertical="center" wrapText="1"/>
      <protection/>
    </xf>
    <xf numFmtId="1" fontId="0" fillId="2" borderId="1" xfId="64" applyNumberFormat="1" applyFont="1" applyFill="1" applyBorder="1" applyAlignment="1">
      <alignment horizontal="center" vertical="center" wrapText="1"/>
      <protection/>
    </xf>
    <xf numFmtId="3" fontId="11" fillId="0" borderId="1" xfId="64" applyNumberFormat="1" applyFont="1" applyFill="1" applyBorder="1" applyAlignment="1">
      <alignment horizontal="right" vertical="center" wrapText="1"/>
      <protection/>
    </xf>
    <xf numFmtId="3" fontId="6" fillId="2" borderId="1" xfId="64" applyNumberFormat="1" applyFont="1" applyFill="1" applyBorder="1" applyAlignment="1">
      <alignment horizontal="left" vertical="center" wrapText="1"/>
      <protection/>
    </xf>
    <xf numFmtId="3" fontId="11" fillId="2" borderId="1" xfId="64" applyNumberFormat="1" applyFont="1" applyFill="1" applyBorder="1" applyAlignment="1">
      <alignment horizontal="right" vertical="center" wrapText="1"/>
      <protection/>
    </xf>
    <xf numFmtId="0" fontId="12" fillId="0" borderId="1" xfId="0" applyFont="1" applyBorder="1" applyAlignment="1">
      <alignment horizontal="right" vertical="center" wrapText="1"/>
    </xf>
    <xf numFmtId="49" fontId="11" fillId="2" borderId="1" xfId="64" applyNumberFormat="1" applyFont="1" applyFill="1" applyBorder="1" applyAlignment="1">
      <alignment horizontal="right" vertical="center" wrapText="1"/>
      <protection/>
    </xf>
    <xf numFmtId="3" fontId="11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right" vertical="center" wrapText="1"/>
    </xf>
    <xf numFmtId="3" fontId="6" fillId="3" borderId="1" xfId="64" applyNumberFormat="1" applyFont="1" applyFill="1" applyBorder="1" applyAlignment="1">
      <alignment horizontal="center" vertical="center" wrapText="1"/>
      <protection/>
    </xf>
    <xf numFmtId="3" fontId="6" fillId="0" borderId="1" xfId="64" applyNumberFormat="1" applyFont="1" applyFill="1" applyBorder="1" applyAlignment="1">
      <alignment horizontal="center" vertical="center" wrapText="1"/>
      <protection/>
    </xf>
    <xf numFmtId="3" fontId="6" fillId="2" borderId="1" xfId="64" applyNumberFormat="1" applyFont="1" applyFill="1" applyBorder="1" applyAlignment="1">
      <alignment horizontal="center" vertical="center" wrapText="1"/>
      <protection/>
    </xf>
    <xf numFmtId="3" fontId="0" fillId="0" borderId="1" xfId="64" applyNumberFormat="1" applyFont="1" applyFill="1" applyBorder="1" applyAlignment="1">
      <alignment horizontal="center" vertical="center" wrapText="1"/>
      <protection/>
    </xf>
    <xf numFmtId="3" fontId="0" fillId="2" borderId="1" xfId="64" applyNumberFormat="1" applyFont="1" applyFill="1" applyBorder="1" applyAlignment="1">
      <alignment horizontal="center" vertical="center" wrapText="1"/>
      <protection/>
    </xf>
    <xf numFmtId="3" fontId="6" fillId="0" borderId="1" xfId="64" applyNumberFormat="1" applyFont="1" applyFill="1" applyBorder="1" applyAlignment="1">
      <alignment horizontal="center" vertical="center" wrapText="1"/>
      <protection/>
    </xf>
    <xf numFmtId="3" fontId="6" fillId="2" borderId="1" xfId="64" applyNumberFormat="1" applyFont="1" applyFill="1" applyBorder="1" applyAlignment="1">
      <alignment horizontal="center" vertical="center" wrapText="1"/>
      <protection/>
    </xf>
    <xf numFmtId="3" fontId="4" fillId="2" borderId="1" xfId="64" applyNumberFormat="1" applyFont="1" applyFill="1" applyBorder="1" applyAlignment="1">
      <alignment horizontal="center" vertical="center" wrapText="1"/>
      <protection/>
    </xf>
    <xf numFmtId="4" fontId="6" fillId="3" borderId="1" xfId="64" applyNumberFormat="1" applyFont="1" applyFill="1" applyBorder="1" applyAlignment="1">
      <alignment horizontal="center" vertical="center" wrapText="1"/>
      <protection/>
    </xf>
    <xf numFmtId="4" fontId="6" fillId="2" borderId="1" xfId="64" applyNumberFormat="1" applyFont="1" applyFill="1" applyBorder="1" applyAlignment="1">
      <alignment horizontal="center" vertical="center" wrapText="1"/>
      <protection/>
    </xf>
    <xf numFmtId="4" fontId="0" fillId="0" borderId="1" xfId="64" applyNumberFormat="1" applyFont="1" applyFill="1" applyBorder="1" applyAlignment="1">
      <alignment horizontal="center" vertical="center" wrapText="1"/>
      <protection/>
    </xf>
    <xf numFmtId="4" fontId="0" fillId="2" borderId="1" xfId="64" applyNumberFormat="1" applyFont="1" applyFill="1" applyBorder="1" applyAlignment="1">
      <alignment horizontal="center" vertical="center" wrapText="1"/>
      <protection/>
    </xf>
    <xf numFmtId="4" fontId="6" fillId="2" borderId="1" xfId="64" applyNumberFormat="1" applyFont="1" applyFill="1" applyBorder="1" applyAlignment="1">
      <alignment horizontal="center" vertical="center" wrapText="1"/>
      <protection/>
    </xf>
    <xf numFmtId="4" fontId="4" fillId="2" borderId="1" xfId="64" applyNumberFormat="1" applyFont="1" applyFill="1" applyBorder="1" applyAlignment="1">
      <alignment horizontal="center" vertical="center" wrapText="1"/>
      <protection/>
    </xf>
    <xf numFmtId="164" fontId="6" fillId="3" borderId="1" xfId="64" applyNumberFormat="1" applyFont="1" applyFill="1" applyBorder="1" applyAlignment="1">
      <alignment horizontal="center" vertical="center" wrapText="1"/>
      <protection/>
    </xf>
    <xf numFmtId="164" fontId="6" fillId="2" borderId="1" xfId="64" applyNumberFormat="1" applyFont="1" applyFill="1" applyBorder="1" applyAlignment="1">
      <alignment horizontal="center" vertical="center" wrapText="1"/>
      <protection/>
    </xf>
    <xf numFmtId="164" fontId="0" fillId="2" borderId="1" xfId="64" applyNumberFormat="1" applyFont="1" applyFill="1" applyBorder="1" applyAlignment="1">
      <alignment horizontal="center" vertical="center" wrapText="1"/>
      <protection/>
    </xf>
    <xf numFmtId="164" fontId="6" fillId="2" borderId="1" xfId="64" applyNumberFormat="1" applyFont="1" applyFill="1" applyBorder="1" applyAlignment="1">
      <alignment horizontal="center" vertical="center" wrapText="1"/>
      <protection/>
    </xf>
    <xf numFmtId="164" fontId="4" fillId="2" borderId="1" xfId="64" applyNumberFormat="1" applyFont="1" applyFill="1" applyBorder="1" applyAlignment="1">
      <alignment horizontal="center" vertical="center" wrapText="1"/>
      <protection/>
    </xf>
    <xf numFmtId="164" fontId="0" fillId="0" borderId="1" xfId="64" applyNumberFormat="1" applyFont="1" applyFill="1" applyBorder="1" applyAlignment="1">
      <alignment horizontal="center" vertical="center" wrapText="1"/>
      <protection/>
    </xf>
    <xf numFmtId="3" fontId="6" fillId="3" borderId="4" xfId="64" applyNumberFormat="1" applyFont="1" applyFill="1" applyBorder="1" applyAlignment="1">
      <alignment horizontal="center" vertical="center" wrapText="1"/>
      <protection/>
    </xf>
    <xf numFmtId="3" fontId="6" fillId="2" borderId="4" xfId="64" applyNumberFormat="1" applyFont="1" applyFill="1" applyBorder="1" applyAlignment="1">
      <alignment horizontal="center" vertical="center" wrapText="1"/>
      <protection/>
    </xf>
    <xf numFmtId="3" fontId="0" fillId="2" borderId="4" xfId="64" applyNumberFormat="1" applyFont="1" applyFill="1" applyBorder="1" applyAlignment="1">
      <alignment horizontal="center" vertical="center" wrapText="1"/>
      <protection/>
    </xf>
    <xf numFmtId="3" fontId="6" fillId="2" borderId="4" xfId="64" applyNumberFormat="1" applyFont="1" applyFill="1" applyBorder="1" applyAlignment="1">
      <alignment horizontal="center" vertical="center" wrapText="1"/>
      <protection/>
    </xf>
    <xf numFmtId="3" fontId="4" fillId="2" borderId="4" xfId="64" applyNumberFormat="1" applyFont="1" applyFill="1" applyBorder="1" applyAlignment="1">
      <alignment horizontal="center" vertical="center" wrapText="1"/>
      <protection/>
    </xf>
    <xf numFmtId="3" fontId="0" fillId="0" borderId="4" xfId="64" applyNumberFormat="1" applyFont="1" applyFill="1" applyBorder="1" applyAlignment="1">
      <alignment horizontal="center" vertical="center" wrapText="1"/>
      <protection/>
    </xf>
    <xf numFmtId="4" fontId="6" fillId="3" borderId="3" xfId="64" applyNumberFormat="1" applyFont="1" applyFill="1" applyBorder="1" applyAlignment="1">
      <alignment horizontal="center" vertical="center" wrapText="1"/>
      <protection/>
    </xf>
    <xf numFmtId="4" fontId="6" fillId="2" borderId="3" xfId="64" applyNumberFormat="1" applyFont="1" applyFill="1" applyBorder="1" applyAlignment="1">
      <alignment horizontal="center" vertical="center" wrapText="1"/>
      <protection/>
    </xf>
    <xf numFmtId="4" fontId="0" fillId="2" borderId="3" xfId="64" applyNumberFormat="1" applyFont="1" applyFill="1" applyBorder="1" applyAlignment="1">
      <alignment horizontal="center" vertical="center" wrapText="1"/>
      <protection/>
    </xf>
    <xf numFmtId="4" fontId="6" fillId="2" borderId="3" xfId="64" applyNumberFormat="1" applyFont="1" applyFill="1" applyBorder="1" applyAlignment="1">
      <alignment horizontal="center" vertical="center" wrapText="1"/>
      <protection/>
    </xf>
    <xf numFmtId="4" fontId="4" fillId="2" borderId="3" xfId="64" applyNumberFormat="1" applyFont="1" applyFill="1" applyBorder="1" applyAlignment="1">
      <alignment horizontal="center" vertical="center" wrapText="1"/>
      <protection/>
    </xf>
    <xf numFmtId="4" fontId="0" fillId="0" borderId="3" xfId="64" applyNumberFormat="1" applyFont="1" applyFill="1" applyBorder="1" applyAlignment="1">
      <alignment horizontal="center" vertical="center" wrapText="1"/>
      <protection/>
    </xf>
    <xf numFmtId="4" fontId="6" fillId="3" borderId="5" xfId="64" applyNumberFormat="1" applyFont="1" applyFill="1" applyBorder="1" applyAlignment="1">
      <alignment horizontal="center" vertical="center" wrapText="1"/>
      <protection/>
    </xf>
    <xf numFmtId="4" fontId="6" fillId="0" borderId="5" xfId="64" applyNumberFormat="1" applyFont="1" applyFill="1" applyBorder="1" applyAlignment="1">
      <alignment horizontal="center" vertical="center" wrapText="1"/>
      <protection/>
    </xf>
    <xf numFmtId="4" fontId="0" fillId="0" borderId="5" xfId="64" applyNumberFormat="1" applyFont="1" applyFill="1" applyBorder="1" applyAlignment="1">
      <alignment horizontal="center" vertical="center" wrapText="1"/>
      <protection/>
    </xf>
    <xf numFmtId="4" fontId="6" fillId="3" borderId="5" xfId="64" applyNumberFormat="1" applyFont="1" applyFill="1" applyBorder="1" applyAlignment="1">
      <alignment horizontal="center" vertical="center" wrapText="1"/>
      <protection/>
    </xf>
    <xf numFmtId="4" fontId="6" fillId="0" borderId="5" xfId="64" applyNumberFormat="1" applyFont="1" applyFill="1" applyBorder="1" applyAlignment="1">
      <alignment horizontal="center" vertical="center" wrapText="1"/>
      <protection/>
    </xf>
    <xf numFmtId="3" fontId="9" fillId="3" borderId="1" xfId="64" applyNumberFormat="1" applyFont="1" applyFill="1" applyBorder="1" applyAlignment="1">
      <alignment horizontal="center" vertical="center" wrapText="1"/>
      <protection/>
    </xf>
    <xf numFmtId="3" fontId="9" fillId="3" borderId="4" xfId="64" applyNumberFormat="1" applyFont="1" applyFill="1" applyBorder="1" applyAlignment="1">
      <alignment horizontal="center" vertical="center" wrapText="1"/>
      <protection/>
    </xf>
    <xf numFmtId="4" fontId="9" fillId="3" borderId="6" xfId="64" applyNumberFormat="1" applyFont="1" applyFill="1" applyBorder="1" applyAlignment="1">
      <alignment horizontal="center" vertical="center" wrapText="1"/>
      <protection/>
    </xf>
    <xf numFmtId="4" fontId="9" fillId="3" borderId="3" xfId="64" applyNumberFormat="1" applyFont="1" applyFill="1" applyBorder="1" applyAlignment="1">
      <alignment horizontal="center" vertical="center" wrapText="1"/>
      <protection/>
    </xf>
    <xf numFmtId="4" fontId="9" fillId="3" borderId="1" xfId="64" applyNumberFormat="1" applyFont="1" applyFill="1" applyBorder="1" applyAlignment="1">
      <alignment horizontal="center" vertical="center" wrapText="1"/>
      <protection/>
    </xf>
    <xf numFmtId="164" fontId="9" fillId="3" borderId="1" xfId="64" applyNumberFormat="1" applyFont="1" applyFill="1" applyBorder="1" applyAlignment="1">
      <alignment horizontal="center" vertical="center" wrapText="1"/>
      <protection/>
    </xf>
    <xf numFmtId="1" fontId="6" fillId="3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0" fontId="11" fillId="0" borderId="1" xfId="63" applyFont="1" applyFill="1" applyBorder="1" applyAlignment="1">
      <alignment horizontal="right" vertical="center" wrapText="1"/>
      <protection/>
    </xf>
    <xf numFmtId="1" fontId="6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6" fillId="0" borderId="1" xfId="62" applyFont="1" applyBorder="1">
      <alignment/>
      <protection/>
    </xf>
    <xf numFmtId="49" fontId="11" fillId="0" borderId="1" xfId="0" applyNumberFormat="1" applyFont="1" applyFill="1" applyBorder="1" applyAlignment="1">
      <alignment horizontal="right" vertical="center" wrapText="1"/>
    </xf>
    <xf numFmtId="0" fontId="11" fillId="0" borderId="7" xfId="0" applyFont="1" applyAlignment="1">
      <alignment horizontal="right" vertical="center" wrapText="1" shrinkToFit="1"/>
    </xf>
    <xf numFmtId="0" fontId="11" fillId="0" borderId="1" xfId="0" applyFont="1" applyBorder="1" applyAlignment="1">
      <alignment horizontal="right" vertical="center" wrapText="1"/>
    </xf>
    <xf numFmtId="0" fontId="13" fillId="0" borderId="1" xfId="62" applyNumberFormat="1" applyFont="1" applyBorder="1" applyAlignment="1">
      <alignment horizontal="left" vertical="center" wrapText="1"/>
      <protection/>
    </xf>
    <xf numFmtId="0" fontId="12" fillId="0" borderId="1" xfId="62" applyNumberFormat="1" applyFont="1" applyBorder="1" applyAlignment="1">
      <alignment horizontal="right" vertical="center" wrapText="1"/>
      <protection/>
    </xf>
    <xf numFmtId="0" fontId="11" fillId="0" borderId="1" xfId="62" applyFont="1" applyFill="1" applyBorder="1" applyAlignment="1">
      <alignment horizontal="right" vertical="center" wrapText="1"/>
      <protection/>
    </xf>
    <xf numFmtId="0" fontId="12" fillId="0" borderId="1" xfId="0" applyFont="1" applyFill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  <xf numFmtId="3" fontId="11" fillId="0" borderId="4" xfId="0" applyNumberFormat="1" applyFont="1" applyBorder="1" applyAlignment="1">
      <alignment horizontal="right" vertical="center" wrapText="1"/>
    </xf>
    <xf numFmtId="3" fontId="14" fillId="3" borderId="1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1" fillId="0" borderId="1" xfId="0" applyNumberFormat="1" applyFont="1" applyFill="1" applyBorder="1" applyAlignment="1">
      <alignment horizontal="right" vertical="center" wrapText="1"/>
    </xf>
    <xf numFmtId="3" fontId="6" fillId="3" borderId="4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 vertical="center" wrapText="1"/>
    </xf>
    <xf numFmtId="4" fontId="9" fillId="3" borderId="6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3" fontId="15" fillId="3" borderId="1" xfId="64" applyNumberFormat="1" applyFont="1" applyFill="1" applyBorder="1" applyAlignment="1">
      <alignment horizontal="center" vertical="center" wrapText="1"/>
      <protection/>
    </xf>
    <xf numFmtId="0" fontId="6" fillId="0" borderId="7" xfId="0" applyAlignment="1">
      <alignment/>
    </xf>
    <xf numFmtId="0" fontId="6" fillId="0" borderId="7" xfId="0" applyAlignment="1">
      <alignment horizontal="center" vertical="center"/>
    </xf>
    <xf numFmtId="0" fontId="0" fillId="0" borderId="7" xfId="0" applyAlignment="1">
      <alignment/>
    </xf>
    <xf numFmtId="164" fontId="0" fillId="0" borderId="3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0" fontId="6" fillId="3" borderId="7" xfId="0" applyFont="1" applyFill="1" applyAlignment="1">
      <alignment horizontal="center" vertical="center"/>
    </xf>
    <xf numFmtId="0" fontId="6" fillId="3" borderId="7" xfId="0" applyFont="1" applyFill="1" applyAlignment="1">
      <alignment/>
    </xf>
    <xf numFmtId="164" fontId="6" fillId="0" borderId="3" xfId="0" applyNumberFormat="1" applyFont="1" applyFill="1" applyBorder="1" applyAlignment="1">
      <alignment horizontal="center" vertical="center" wrapText="1"/>
    </xf>
    <xf numFmtId="180" fontId="6" fillId="3" borderId="8" xfId="0" applyFont="1" applyFill="1" applyBorder="1" applyAlignment="1">
      <alignment horizontal="center" vertical="center"/>
    </xf>
    <xf numFmtId="180" fontId="6" fillId="0" borderId="8" xfId="0" applyBorder="1" applyAlignment="1">
      <alignment horizontal="center" vertical="center"/>
    </xf>
    <xf numFmtId="180" fontId="0" fillId="0" borderId="8" xfId="0" applyBorder="1" applyAlignment="1">
      <alignment horizontal="center" vertical="center"/>
    </xf>
    <xf numFmtId="0" fontId="10" fillId="3" borderId="7" xfId="0" applyFill="1" applyAlignment="1">
      <alignment/>
    </xf>
    <xf numFmtId="180" fontId="0" fillId="0" borderId="9" xfId="0" applyBorder="1" applyAlignment="1">
      <alignment horizontal="center" vertical="center"/>
    </xf>
    <xf numFmtId="3" fontId="0" fillId="0" borderId="1" xfId="64" applyNumberFormat="1" applyFont="1" applyFill="1" applyBorder="1" applyAlignment="1">
      <alignment horizontal="center" vertical="center" wrapText="1"/>
      <protection/>
    </xf>
    <xf numFmtId="4" fontId="0" fillId="0" borderId="5" xfId="64" applyNumberFormat="1" applyFont="1" applyFill="1" applyBorder="1" applyAlignment="1">
      <alignment horizontal="center" vertical="center" wrapText="1"/>
      <protection/>
    </xf>
    <xf numFmtId="180" fontId="0" fillId="0" borderId="0" xfId="0" applyNumberFormat="1" applyFont="1" applyAlignment="1">
      <alignment/>
    </xf>
    <xf numFmtId="180" fontId="6" fillId="0" borderId="8" xfId="0" applyFont="1" applyBorder="1" applyAlignment="1">
      <alignment horizontal="center" vertical="center"/>
    </xf>
    <xf numFmtId="180" fontId="9" fillId="3" borderId="10" xfId="0" applyFont="1" applyFill="1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11" xfId="0" applyBorder="1" applyAlignment="1">
      <alignment horizontal="left" vertical="center" wrapText="1"/>
    </xf>
    <xf numFmtId="0" fontId="11" fillId="0" borderId="11" xfId="0" applyBorder="1" applyAlignment="1">
      <alignment horizontal="right" vertical="center" wrapText="1"/>
    </xf>
    <xf numFmtId="0" fontId="14" fillId="3" borderId="11" xfId="0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/>
    </xf>
    <xf numFmtId="3" fontId="6" fillId="3" borderId="4" xfId="0" applyNumberFormat="1" applyFont="1" applyFill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 wrapText="1"/>
    </xf>
    <xf numFmtId="3" fontId="6" fillId="0" borderId="4" xfId="0" applyNumberFormat="1" applyBorder="1" applyAlignment="1">
      <alignment horizontal="center" vertical="center"/>
    </xf>
    <xf numFmtId="3" fontId="9" fillId="3" borderId="4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right" vertical="center" wrapText="1"/>
    </xf>
    <xf numFmtId="10" fontId="0" fillId="0" borderId="0" xfId="0" applyNumberFormat="1" applyFont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</cellXfs>
  <cellStyles count="54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GminnyF" xfId="21"/>
    <cellStyle name="_laroux_INFOR99" xfId="22"/>
    <cellStyle name="_laroux_Infor99a" xfId="23"/>
    <cellStyle name="_laroux_INFOR99B" xfId="24"/>
    <cellStyle name="_laroux_inwest.98-zal 3" xfId="25"/>
    <cellStyle name="_laroux_inwest.powodz" xfId="26"/>
    <cellStyle name="_laroux_INWEST99" xfId="27"/>
    <cellStyle name="_laroux_KOREKTA4" xfId="28"/>
    <cellStyle name="_laroux_korVI99a" xfId="29"/>
    <cellStyle name="_laroux_korVI99b" xfId="30"/>
    <cellStyle name="_laroux_SPRAW97R" xfId="31"/>
    <cellStyle name="_laroux_SPRAW98A" xfId="32"/>
    <cellStyle name="_laroux_SPRAW98R" xfId="33"/>
    <cellStyle name="_laroux_Tabela nr3 (2)" xfId="34"/>
    <cellStyle name="_laroux_UKWYD98A" xfId="35"/>
    <cellStyle name="_laroux_unia euro." xfId="36"/>
    <cellStyle name="_laroux_Wyd§-30.11 (2)" xfId="37"/>
    <cellStyle name="_laroux_Wyd§-30.9-(2)aktualne (2)" xfId="38"/>
    <cellStyle name="_laroux_Wyd§-31.12.98r (2)" xfId="39"/>
    <cellStyle name="_laroux_WYDAT98" xfId="40"/>
    <cellStyle name="_laroux_WYDATKI-jedn. (2)" xfId="41"/>
    <cellStyle name="_laroux_WYKRMP98" xfId="42"/>
    <cellStyle name="_laroux_Wyn.i zatr. j.org. 96-98 (2)" xfId="43"/>
    <cellStyle name="_laroux_ZAŁ NR 1" xfId="44"/>
    <cellStyle name="_laroux_zał. 1 wyd" xfId="45"/>
    <cellStyle name="_laroux_ZAŁ. NR 14" xfId="46"/>
    <cellStyle name="_laroux_ZAŁ. NR 7" xfId="47"/>
    <cellStyle name="_laroux_ZAŁ. NR 8" xfId="48"/>
    <cellStyle name="_laroux_ZAŁ. NR 9" xfId="49"/>
    <cellStyle name="_laroux_zał.3" xfId="50"/>
    <cellStyle name="_laroux_ZATRUD" xfId="51"/>
    <cellStyle name="_laroux_Zeszyt1" xfId="52"/>
    <cellStyle name="Comma [0]_laroux" xfId="53"/>
    <cellStyle name="Comma_laroux" xfId="54"/>
    <cellStyle name="Currency [0]_laroux" xfId="55"/>
    <cellStyle name="Currency_laroux" xfId="56"/>
    <cellStyle name="Comma" xfId="57"/>
    <cellStyle name="Comma [0]" xfId="58"/>
    <cellStyle name="Hyperlink" xfId="59"/>
    <cellStyle name="Normal_laroux" xfId="60"/>
    <cellStyle name="normální_laroux" xfId="61"/>
    <cellStyle name="Normalny_wydatki" xfId="62"/>
    <cellStyle name="Normalny_ZAŁ NR 1" xfId="63"/>
    <cellStyle name="Normalny_zał. 7,8,9,10-2007-I" xfId="64"/>
    <cellStyle name="Followed Hyperlink" xfId="65"/>
    <cellStyle name="Percent" xfId="66"/>
    <cellStyle name="Currency" xfId="67"/>
    <cellStyle name="Currency [0]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2000%20ROK\Korekty%202000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xls\1999%20ROK\Sprawozdania%201999\SPR\STAROCIE\SPRAW97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1%20ROK\Wstepny%20projekt\1999%20ROK\Projekt%20bud&#380;etu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Inwestycje_zał_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3"/>
  <sheetViews>
    <sheetView tabSelected="1" workbookViewId="0" topLeftCell="A1">
      <selection activeCell="A1" sqref="A1:A2"/>
    </sheetView>
  </sheetViews>
  <sheetFormatPr defaultColWidth="9.00390625" defaultRowHeight="12.75"/>
  <cols>
    <col min="1" max="1" width="6.625" style="4" customWidth="1"/>
    <col min="2" max="2" width="8.875" style="4" bestFit="1" customWidth="1"/>
    <col min="3" max="3" width="39.875" style="4" customWidth="1"/>
    <col min="4" max="5" width="14.75390625" style="4" customWidth="1"/>
    <col min="6" max="7" width="15.375" style="4" customWidth="1"/>
    <col min="8" max="8" width="14.75390625" style="4" customWidth="1"/>
    <col min="9" max="9" width="15.375" style="4" customWidth="1"/>
    <col min="10" max="10" width="10.00390625" style="4" customWidth="1"/>
    <col min="11" max="11" width="11.75390625" style="4" bestFit="1" customWidth="1"/>
    <col min="12" max="16384" width="9.125" style="4" customWidth="1"/>
  </cols>
  <sheetData>
    <row r="1" spans="1:10" s="1" customFormat="1" ht="23.25" customHeight="1">
      <c r="A1" s="163" t="s">
        <v>0</v>
      </c>
      <c r="B1" s="163" t="s">
        <v>1</v>
      </c>
      <c r="C1" s="163" t="s">
        <v>2</v>
      </c>
      <c r="D1" s="164" t="s">
        <v>80</v>
      </c>
      <c r="E1" s="166" t="s">
        <v>3</v>
      </c>
      <c r="F1" s="167"/>
      <c r="G1" s="168" t="s">
        <v>253</v>
      </c>
      <c r="H1" s="165" t="s">
        <v>3</v>
      </c>
      <c r="I1" s="166"/>
      <c r="J1" s="164" t="s">
        <v>27</v>
      </c>
    </row>
    <row r="2" spans="1:10" s="1" customFormat="1" ht="55.5" customHeight="1">
      <c r="A2" s="163"/>
      <c r="B2" s="163"/>
      <c r="C2" s="163"/>
      <c r="D2" s="164"/>
      <c r="E2" s="20" t="s">
        <v>4</v>
      </c>
      <c r="F2" s="21" t="s">
        <v>5</v>
      </c>
      <c r="G2" s="169"/>
      <c r="H2" s="22" t="s">
        <v>4</v>
      </c>
      <c r="I2" s="20" t="s">
        <v>5</v>
      </c>
      <c r="J2" s="164"/>
    </row>
    <row r="3" spans="1:10" s="2" customFormat="1" ht="11.25">
      <c r="A3" s="16">
        <v>1</v>
      </c>
      <c r="B3" s="16">
        <v>2</v>
      </c>
      <c r="C3" s="16">
        <v>3</v>
      </c>
      <c r="D3" s="16">
        <v>4</v>
      </c>
      <c r="E3" s="16">
        <v>5</v>
      </c>
      <c r="F3" s="17">
        <v>6</v>
      </c>
      <c r="G3" s="18">
        <v>7</v>
      </c>
      <c r="H3" s="19">
        <v>8</v>
      </c>
      <c r="I3" s="16">
        <v>9</v>
      </c>
      <c r="J3" s="16">
        <v>10</v>
      </c>
    </row>
    <row r="4" spans="1:11" s="1" customFormat="1" ht="19.5" customHeight="1">
      <c r="A4" s="23">
        <v>600</v>
      </c>
      <c r="B4" s="23"/>
      <c r="C4" s="24" t="s">
        <v>6</v>
      </c>
      <c r="D4" s="36">
        <f>E4+F4</f>
        <v>48621078</v>
      </c>
      <c r="E4" s="24">
        <f>E5+E10</f>
        <v>18631934</v>
      </c>
      <c r="F4" s="56">
        <f>F5+F10</f>
        <v>29989144</v>
      </c>
      <c r="G4" s="68">
        <f aca="true" t="shared" si="0" ref="G4:G11">H4+I4</f>
        <v>38306855.760000005</v>
      </c>
      <c r="H4" s="62">
        <f>H5+H10</f>
        <v>10007938.070000002</v>
      </c>
      <c r="I4" s="44">
        <f>I5+I10</f>
        <v>28298917.69</v>
      </c>
      <c r="J4" s="50">
        <f aca="true" t="shared" si="1" ref="J4:J56">G4/D4</f>
        <v>0.7878652085829937</v>
      </c>
      <c r="K4" s="3"/>
    </row>
    <row r="5" spans="1:10" ht="25.5">
      <c r="A5" s="25"/>
      <c r="B5" s="25">
        <v>60015</v>
      </c>
      <c r="C5" s="28" t="s">
        <v>7</v>
      </c>
      <c r="D5" s="41">
        <f aca="true" t="shared" si="2" ref="D5:D56">E5+F5</f>
        <v>46371078</v>
      </c>
      <c r="E5" s="42">
        <f>SUM(E6:E9)</f>
        <v>16381934</v>
      </c>
      <c r="F5" s="57">
        <f>SUM(F6:F9)</f>
        <v>29989144</v>
      </c>
      <c r="G5" s="69">
        <f t="shared" si="0"/>
        <v>38306774.760000005</v>
      </c>
      <c r="H5" s="63">
        <f>SUM(H6:H9)</f>
        <v>10007857.070000002</v>
      </c>
      <c r="I5" s="45">
        <f>SUM(I6:I9)</f>
        <v>28298917.69</v>
      </c>
      <c r="J5" s="51">
        <f t="shared" si="1"/>
        <v>0.8260919610279495</v>
      </c>
    </row>
    <row r="6" spans="1:10" s="1" customFormat="1" ht="38.25">
      <c r="A6" s="26"/>
      <c r="B6" s="25"/>
      <c r="C6" s="29" t="s">
        <v>51</v>
      </c>
      <c r="D6" s="39">
        <f>E6+F6</f>
        <v>39066165</v>
      </c>
      <c r="E6" s="39">
        <v>10539245</v>
      </c>
      <c r="F6" s="61">
        <v>28526920</v>
      </c>
      <c r="G6" s="70">
        <f t="shared" si="0"/>
        <v>35411084.49</v>
      </c>
      <c r="H6" s="67">
        <v>8470613.8</v>
      </c>
      <c r="I6" s="46">
        <v>26940470.69</v>
      </c>
      <c r="J6" s="52">
        <f t="shared" si="1"/>
        <v>0.9064387172377939</v>
      </c>
    </row>
    <row r="7" spans="1:10" s="1" customFormat="1" ht="38.25">
      <c r="A7" s="26"/>
      <c r="B7" s="25"/>
      <c r="C7" s="29" t="s">
        <v>82</v>
      </c>
      <c r="D7" s="39">
        <f t="shared" si="2"/>
        <v>200000</v>
      </c>
      <c r="E7" s="40">
        <v>200000</v>
      </c>
      <c r="F7" s="58"/>
      <c r="G7" s="70">
        <f t="shared" si="0"/>
        <v>0</v>
      </c>
      <c r="H7" s="64"/>
      <c r="I7" s="47"/>
      <c r="J7" s="52">
        <f t="shared" si="1"/>
        <v>0</v>
      </c>
    </row>
    <row r="8" spans="1:10" s="1" customFormat="1" ht="38.25">
      <c r="A8" s="26"/>
      <c r="B8" s="25"/>
      <c r="C8" s="30" t="s">
        <v>83</v>
      </c>
      <c r="D8" s="39">
        <f>E8+F8</f>
        <v>1096413</v>
      </c>
      <c r="E8" s="40">
        <v>634189</v>
      </c>
      <c r="F8" s="58">
        <v>462224</v>
      </c>
      <c r="G8" s="70">
        <f t="shared" si="0"/>
        <v>1096412.13</v>
      </c>
      <c r="H8" s="64">
        <v>634188.13</v>
      </c>
      <c r="I8" s="47">
        <v>462224</v>
      </c>
      <c r="J8" s="52">
        <f t="shared" si="1"/>
        <v>0.9999992065033887</v>
      </c>
    </row>
    <row r="9" spans="1:10" s="1" customFormat="1" ht="51">
      <c r="A9" s="26"/>
      <c r="B9" s="25"/>
      <c r="C9" s="29" t="s">
        <v>58</v>
      </c>
      <c r="D9" s="39">
        <f t="shared" si="2"/>
        <v>6008500</v>
      </c>
      <c r="E9" s="40">
        <v>5008500</v>
      </c>
      <c r="F9" s="58">
        <v>1000000</v>
      </c>
      <c r="G9" s="70">
        <f t="shared" si="0"/>
        <v>1799278.1400000001</v>
      </c>
      <c r="H9" s="64">
        <v>903055.14</v>
      </c>
      <c r="I9" s="47">
        <v>896223</v>
      </c>
      <c r="J9" s="52">
        <f t="shared" si="1"/>
        <v>0.29945546142964136</v>
      </c>
    </row>
    <row r="10" spans="1:10" ht="12.75">
      <c r="A10" s="25"/>
      <c r="B10" s="25">
        <v>60016</v>
      </c>
      <c r="C10" s="28" t="s">
        <v>84</v>
      </c>
      <c r="D10" s="41">
        <f>E10+F10</f>
        <v>2250000</v>
      </c>
      <c r="E10" s="42">
        <f>SUM(E11:E11)</f>
        <v>2250000</v>
      </c>
      <c r="F10" s="57">
        <f>SUM(F11:F11)</f>
        <v>0</v>
      </c>
      <c r="G10" s="69">
        <f t="shared" si="0"/>
        <v>81</v>
      </c>
      <c r="H10" s="63">
        <f>SUM(H11:H11)</f>
        <v>81</v>
      </c>
      <c r="I10" s="45">
        <f>SUM(I11:I11)</f>
        <v>0</v>
      </c>
      <c r="J10" s="51">
        <f t="shared" si="1"/>
        <v>3.6E-05</v>
      </c>
    </row>
    <row r="11" spans="1:10" ht="38.25">
      <c r="A11" s="25"/>
      <c r="B11" s="25"/>
      <c r="C11" s="29" t="s">
        <v>85</v>
      </c>
      <c r="D11" s="39">
        <f>E11+F11</f>
        <v>2250000</v>
      </c>
      <c r="E11" s="40">
        <v>2250000</v>
      </c>
      <c r="F11" s="58"/>
      <c r="G11" s="70">
        <f t="shared" si="0"/>
        <v>81</v>
      </c>
      <c r="H11" s="64">
        <v>81</v>
      </c>
      <c r="I11" s="47"/>
      <c r="J11" s="52">
        <f t="shared" si="1"/>
        <v>3.6E-05</v>
      </c>
    </row>
    <row r="12" spans="1:10" ht="19.5" customHeight="1">
      <c r="A12" s="23">
        <v>700</v>
      </c>
      <c r="B12" s="23"/>
      <c r="C12" s="24" t="s">
        <v>45</v>
      </c>
      <c r="D12" s="24">
        <f t="shared" si="2"/>
        <v>1770454</v>
      </c>
      <c r="E12" s="24">
        <f>E13</f>
        <v>1770454</v>
      </c>
      <c r="F12" s="56">
        <f>F13</f>
        <v>0</v>
      </c>
      <c r="G12" s="71">
        <f aca="true" t="shared" si="3" ref="G12:G44">H12+I12</f>
        <v>1770453.88</v>
      </c>
      <c r="H12" s="62">
        <f>H13</f>
        <v>1770453.88</v>
      </c>
      <c r="I12" s="44">
        <f>I13</f>
        <v>0</v>
      </c>
      <c r="J12" s="50">
        <f t="shared" si="1"/>
        <v>0.999999932220775</v>
      </c>
    </row>
    <row r="13" spans="1:10" ht="12.75">
      <c r="A13" s="25"/>
      <c r="B13" s="25">
        <v>70001</v>
      </c>
      <c r="C13" s="28" t="s">
        <v>9</v>
      </c>
      <c r="D13" s="37">
        <f t="shared" si="2"/>
        <v>1770454</v>
      </c>
      <c r="E13" s="38">
        <f>SUM(E14:E14)</f>
        <v>1770454</v>
      </c>
      <c r="F13" s="59">
        <f>SUM(F14:F14)</f>
        <v>0</v>
      </c>
      <c r="G13" s="72">
        <f t="shared" si="3"/>
        <v>1770453.88</v>
      </c>
      <c r="H13" s="65">
        <f>SUM(H14:H14)</f>
        <v>1770453.88</v>
      </c>
      <c r="I13" s="48">
        <f>SUM(I14:I14)</f>
        <v>0</v>
      </c>
      <c r="J13" s="53">
        <f t="shared" si="1"/>
        <v>0.999999932220775</v>
      </c>
    </row>
    <row r="14" spans="1:10" ht="38.25">
      <c r="A14" s="26" t="s">
        <v>59</v>
      </c>
      <c r="B14" s="26"/>
      <c r="C14" s="31" t="s">
        <v>52</v>
      </c>
      <c r="D14" s="39">
        <f t="shared" si="2"/>
        <v>1770454</v>
      </c>
      <c r="E14" s="40">
        <v>1770454</v>
      </c>
      <c r="F14" s="58"/>
      <c r="G14" s="70">
        <f t="shared" si="3"/>
        <v>1770453.88</v>
      </c>
      <c r="H14" s="64">
        <v>1770453.88</v>
      </c>
      <c r="I14" s="47"/>
      <c r="J14" s="52">
        <f t="shared" si="1"/>
        <v>0.999999932220775</v>
      </c>
    </row>
    <row r="15" spans="1:10" ht="19.5" customHeight="1">
      <c r="A15" s="23">
        <v>710</v>
      </c>
      <c r="B15" s="23"/>
      <c r="C15" s="24" t="s">
        <v>23</v>
      </c>
      <c r="D15" s="24">
        <f t="shared" si="2"/>
        <v>1567700</v>
      </c>
      <c r="E15" s="24">
        <f>E16+E18</f>
        <v>1567700</v>
      </c>
      <c r="F15" s="56">
        <f>F16+F18</f>
        <v>0</v>
      </c>
      <c r="G15" s="71">
        <f t="shared" si="3"/>
        <v>1567700</v>
      </c>
      <c r="H15" s="62">
        <f>H16+H18</f>
        <v>1567700</v>
      </c>
      <c r="I15" s="44">
        <f>I16+I18</f>
        <v>0</v>
      </c>
      <c r="J15" s="50">
        <f t="shared" si="1"/>
        <v>1</v>
      </c>
    </row>
    <row r="16" spans="1:10" ht="12.75">
      <c r="A16" s="25"/>
      <c r="B16" s="25">
        <v>71035</v>
      </c>
      <c r="C16" s="28" t="s">
        <v>24</v>
      </c>
      <c r="D16" s="37">
        <f t="shared" si="2"/>
        <v>152500</v>
      </c>
      <c r="E16" s="38">
        <f>SUM(E17:E17)</f>
        <v>152500</v>
      </c>
      <c r="F16" s="59">
        <f>SUM(F17:F17)</f>
        <v>0</v>
      </c>
      <c r="G16" s="72">
        <f t="shared" si="3"/>
        <v>152500</v>
      </c>
      <c r="H16" s="65">
        <f>SUM(H17:H17)</f>
        <v>152500</v>
      </c>
      <c r="I16" s="48">
        <f>SUM(I17:I17)</f>
        <v>0</v>
      </c>
      <c r="J16" s="53">
        <f t="shared" si="1"/>
        <v>1</v>
      </c>
    </row>
    <row r="17" spans="1:10" ht="38.25">
      <c r="A17" s="26"/>
      <c r="B17" s="26"/>
      <c r="C17" s="29" t="s">
        <v>54</v>
      </c>
      <c r="D17" s="39">
        <f t="shared" si="2"/>
        <v>152500</v>
      </c>
      <c r="E17" s="40">
        <v>152500</v>
      </c>
      <c r="F17" s="58"/>
      <c r="G17" s="70">
        <f t="shared" si="3"/>
        <v>152500</v>
      </c>
      <c r="H17" s="64">
        <v>152500</v>
      </c>
      <c r="I17" s="47"/>
      <c r="J17" s="52">
        <f t="shared" si="1"/>
        <v>1</v>
      </c>
    </row>
    <row r="18" spans="1:10" ht="12.75">
      <c r="A18" s="25"/>
      <c r="B18" s="25">
        <v>71095</v>
      </c>
      <c r="C18" s="28" t="s">
        <v>16</v>
      </c>
      <c r="D18" s="37">
        <f t="shared" si="2"/>
        <v>1415200</v>
      </c>
      <c r="E18" s="38">
        <f>SUM(E19:E19)</f>
        <v>1415200</v>
      </c>
      <c r="F18" s="59">
        <f>SUM(F19:F19)</f>
        <v>0</v>
      </c>
      <c r="G18" s="72">
        <f t="shared" si="3"/>
        <v>1415200</v>
      </c>
      <c r="H18" s="65">
        <f>SUM(H19:H19)</f>
        <v>1415200</v>
      </c>
      <c r="I18" s="48">
        <f>SUM(I19:I19)</f>
        <v>0</v>
      </c>
      <c r="J18" s="53">
        <f t="shared" si="1"/>
        <v>1</v>
      </c>
    </row>
    <row r="19" spans="1:10" ht="25.5">
      <c r="A19" s="25"/>
      <c r="B19" s="25"/>
      <c r="C19" s="31" t="s">
        <v>60</v>
      </c>
      <c r="D19" s="139">
        <f t="shared" si="2"/>
        <v>1415200</v>
      </c>
      <c r="E19" s="43">
        <v>1415200</v>
      </c>
      <c r="F19" s="60"/>
      <c r="G19" s="140">
        <f t="shared" si="3"/>
        <v>1415200</v>
      </c>
      <c r="H19" s="66">
        <v>1415200</v>
      </c>
      <c r="I19" s="49"/>
      <c r="J19" s="54">
        <f t="shared" si="1"/>
        <v>1</v>
      </c>
    </row>
    <row r="20" spans="1:11" ht="19.5" customHeight="1">
      <c r="A20" s="23">
        <v>801</v>
      </c>
      <c r="B20" s="23"/>
      <c r="C20" s="24" t="s">
        <v>12</v>
      </c>
      <c r="D20" s="24">
        <f t="shared" si="2"/>
        <v>1028162</v>
      </c>
      <c r="E20" s="24">
        <f>E21+E23+E25</f>
        <v>326445</v>
      </c>
      <c r="F20" s="56">
        <f>F21+F23+F25</f>
        <v>701717</v>
      </c>
      <c r="G20" s="71">
        <f t="shared" si="3"/>
        <v>1027109.1200000001</v>
      </c>
      <c r="H20" s="62">
        <f>H21+H23+H25</f>
        <v>326444.7</v>
      </c>
      <c r="I20" s="44">
        <f>I21+I23+I25</f>
        <v>700664.42</v>
      </c>
      <c r="J20" s="50">
        <f t="shared" si="1"/>
        <v>0.9989759590414741</v>
      </c>
      <c r="K20" s="10"/>
    </row>
    <row r="21" spans="1:10" ht="12.75">
      <c r="A21" s="25"/>
      <c r="B21" s="25">
        <v>80101</v>
      </c>
      <c r="C21" s="28" t="s">
        <v>13</v>
      </c>
      <c r="D21" s="37">
        <f t="shared" si="2"/>
        <v>4453</v>
      </c>
      <c r="E21" s="38">
        <f>SUM(E22:E22)</f>
        <v>4453</v>
      </c>
      <c r="F21" s="59">
        <f>SUM(F22:F22)</f>
        <v>0</v>
      </c>
      <c r="G21" s="72">
        <f t="shared" si="3"/>
        <v>4453</v>
      </c>
      <c r="H21" s="65">
        <f>SUM(H22:H22)</f>
        <v>4453</v>
      </c>
      <c r="I21" s="48">
        <f>SUM(I22:I22)</f>
        <v>0</v>
      </c>
      <c r="J21" s="53">
        <f t="shared" si="1"/>
        <v>1</v>
      </c>
    </row>
    <row r="22" spans="1:10" ht="25.5">
      <c r="A22" s="25"/>
      <c r="B22" s="25"/>
      <c r="C22" s="31" t="s">
        <v>86</v>
      </c>
      <c r="D22" s="139">
        <f t="shared" si="2"/>
        <v>4453</v>
      </c>
      <c r="E22" s="43">
        <v>4453</v>
      </c>
      <c r="F22" s="60"/>
      <c r="G22" s="140">
        <f t="shared" si="3"/>
        <v>4453</v>
      </c>
      <c r="H22" s="66">
        <v>4453</v>
      </c>
      <c r="I22" s="49"/>
      <c r="J22" s="54">
        <f t="shared" si="1"/>
        <v>1</v>
      </c>
    </row>
    <row r="23" spans="1:10" ht="12.75">
      <c r="A23" s="25"/>
      <c r="B23" s="25">
        <v>80120</v>
      </c>
      <c r="C23" s="28" t="s">
        <v>14</v>
      </c>
      <c r="D23" s="41">
        <f t="shared" si="2"/>
        <v>1021513</v>
      </c>
      <c r="E23" s="38">
        <f>SUM(E24:E24)</f>
        <v>319796</v>
      </c>
      <c r="F23" s="59">
        <f>SUM(F24:F24)</f>
        <v>701717</v>
      </c>
      <c r="G23" s="69">
        <f t="shared" si="3"/>
        <v>1020460.1200000001</v>
      </c>
      <c r="H23" s="65">
        <f>SUM(H24:H24)</f>
        <v>319795.7</v>
      </c>
      <c r="I23" s="48">
        <f>SUM(I24:I24)</f>
        <v>700664.42</v>
      </c>
      <c r="J23" s="53">
        <f t="shared" si="1"/>
        <v>0.9989692935870617</v>
      </c>
    </row>
    <row r="24" spans="1:10" ht="25.5">
      <c r="A24" s="25"/>
      <c r="B24" s="25"/>
      <c r="C24" s="32" t="s">
        <v>61</v>
      </c>
      <c r="D24" s="139">
        <f t="shared" si="2"/>
        <v>1021513</v>
      </c>
      <c r="E24" s="43">
        <v>319796</v>
      </c>
      <c r="F24" s="60">
        <v>701717</v>
      </c>
      <c r="G24" s="140">
        <f t="shared" si="3"/>
        <v>1020460.1200000001</v>
      </c>
      <c r="H24" s="66">
        <v>319795.7</v>
      </c>
      <c r="I24" s="49">
        <v>700664.42</v>
      </c>
      <c r="J24" s="54">
        <f t="shared" si="1"/>
        <v>0.9989692935870617</v>
      </c>
    </row>
    <row r="25" spans="1:10" ht="12.75">
      <c r="A25" s="25"/>
      <c r="B25" s="25">
        <v>80130</v>
      </c>
      <c r="C25" s="28" t="s">
        <v>87</v>
      </c>
      <c r="D25" s="41">
        <f t="shared" si="2"/>
        <v>2196</v>
      </c>
      <c r="E25" s="38">
        <f>SUM(E26:E26)</f>
        <v>2196</v>
      </c>
      <c r="F25" s="59">
        <f>SUM(F26:F26)</f>
        <v>0</v>
      </c>
      <c r="G25" s="69">
        <f t="shared" si="3"/>
        <v>2196</v>
      </c>
      <c r="H25" s="65">
        <f>SUM(H26:H26)</f>
        <v>2196</v>
      </c>
      <c r="I25" s="48">
        <f>SUM(I26:I26)</f>
        <v>0</v>
      </c>
      <c r="J25" s="53">
        <f t="shared" si="1"/>
        <v>1</v>
      </c>
    </row>
    <row r="26" spans="1:10" ht="25.5">
      <c r="A26" s="25"/>
      <c r="B26" s="25"/>
      <c r="C26" s="31" t="s">
        <v>88</v>
      </c>
      <c r="D26" s="139">
        <f t="shared" si="2"/>
        <v>2196</v>
      </c>
      <c r="E26" s="43">
        <v>2196</v>
      </c>
      <c r="F26" s="60"/>
      <c r="G26" s="140">
        <f t="shared" si="3"/>
        <v>2196</v>
      </c>
      <c r="H26" s="66">
        <v>2196</v>
      </c>
      <c r="I26" s="49"/>
      <c r="J26" s="54">
        <f t="shared" si="1"/>
        <v>1</v>
      </c>
    </row>
    <row r="27" spans="1:10" ht="25.5">
      <c r="A27" s="23">
        <v>900</v>
      </c>
      <c r="B27" s="23"/>
      <c r="C27" s="24" t="s">
        <v>17</v>
      </c>
      <c r="D27" s="24">
        <f t="shared" si="2"/>
        <v>14057793</v>
      </c>
      <c r="E27" s="24">
        <f>E28</f>
        <v>6257793</v>
      </c>
      <c r="F27" s="56">
        <f>F28</f>
        <v>7800000</v>
      </c>
      <c r="G27" s="71">
        <f t="shared" si="3"/>
        <v>5385962.39</v>
      </c>
      <c r="H27" s="62">
        <f>H28</f>
        <v>4122914.46</v>
      </c>
      <c r="I27" s="44">
        <f>I28</f>
        <v>1263047.93</v>
      </c>
      <c r="J27" s="50">
        <f t="shared" si="1"/>
        <v>0.3831300112329154</v>
      </c>
    </row>
    <row r="28" spans="1:10" ht="12.75">
      <c r="A28" s="25"/>
      <c r="B28" s="25">
        <v>90095</v>
      </c>
      <c r="C28" s="28" t="s">
        <v>16</v>
      </c>
      <c r="D28" s="37">
        <f t="shared" si="2"/>
        <v>14057793</v>
      </c>
      <c r="E28" s="38">
        <f>SUM(E29:E34)</f>
        <v>6257793</v>
      </c>
      <c r="F28" s="59">
        <f>SUM(F29:F34)</f>
        <v>7800000</v>
      </c>
      <c r="G28" s="72">
        <f t="shared" si="3"/>
        <v>5385962.39</v>
      </c>
      <c r="H28" s="65">
        <f>SUM(H29:H34)</f>
        <v>4122914.46</v>
      </c>
      <c r="I28" s="48">
        <f>SUM(I29:I34)</f>
        <v>1263047.93</v>
      </c>
      <c r="J28" s="53">
        <f t="shared" si="1"/>
        <v>0.3831300112329154</v>
      </c>
    </row>
    <row r="29" spans="1:10" ht="12.75">
      <c r="A29" s="25"/>
      <c r="B29" s="25"/>
      <c r="C29" s="31" t="s">
        <v>46</v>
      </c>
      <c r="D29" s="39">
        <f t="shared" si="2"/>
        <v>5000000</v>
      </c>
      <c r="E29" s="40"/>
      <c r="F29" s="58">
        <v>5000000</v>
      </c>
      <c r="G29" s="70">
        <f t="shared" si="3"/>
        <v>1263047.93</v>
      </c>
      <c r="H29" s="64"/>
      <c r="I29" s="47">
        <v>1263047.93</v>
      </c>
      <c r="J29" s="52">
        <f t="shared" si="1"/>
        <v>0.252609586</v>
      </c>
    </row>
    <row r="30" spans="1:10" ht="51">
      <c r="A30" s="25"/>
      <c r="B30" s="25"/>
      <c r="C30" s="31" t="s">
        <v>62</v>
      </c>
      <c r="D30" s="39">
        <f t="shared" si="2"/>
        <v>622339</v>
      </c>
      <c r="E30" s="39">
        <v>622339</v>
      </c>
      <c r="F30" s="61"/>
      <c r="G30" s="70">
        <f t="shared" si="3"/>
        <v>622338.46</v>
      </c>
      <c r="H30" s="67">
        <v>622338.46</v>
      </c>
      <c r="I30" s="46"/>
      <c r="J30" s="55">
        <f t="shared" si="1"/>
        <v>0.9999991323057047</v>
      </c>
    </row>
    <row r="31" spans="1:10" ht="25.5">
      <c r="A31" s="25"/>
      <c r="B31" s="25"/>
      <c r="C31" s="31" t="s">
        <v>89</v>
      </c>
      <c r="D31" s="39">
        <f t="shared" si="2"/>
        <v>104554</v>
      </c>
      <c r="E31" s="40">
        <v>104554</v>
      </c>
      <c r="F31" s="58"/>
      <c r="G31" s="70">
        <f t="shared" si="3"/>
        <v>104554</v>
      </c>
      <c r="H31" s="64">
        <v>104554</v>
      </c>
      <c r="I31" s="47"/>
      <c r="J31" s="52">
        <f t="shared" si="1"/>
        <v>1</v>
      </c>
    </row>
    <row r="32" spans="1:10" ht="25.5">
      <c r="A32" s="25"/>
      <c r="B32" s="25"/>
      <c r="C32" s="31" t="s">
        <v>90</v>
      </c>
      <c r="D32" s="39">
        <f t="shared" si="2"/>
        <v>5215000</v>
      </c>
      <c r="E32" s="40">
        <v>2415000</v>
      </c>
      <c r="F32" s="58">
        <v>2800000</v>
      </c>
      <c r="G32" s="70">
        <f t="shared" si="3"/>
        <v>402478</v>
      </c>
      <c r="H32" s="64">
        <v>402478</v>
      </c>
      <c r="I32" s="47"/>
      <c r="J32" s="52">
        <f t="shared" si="1"/>
        <v>0.07717698945349952</v>
      </c>
    </row>
    <row r="33" spans="1:10" ht="25.5">
      <c r="A33" s="25"/>
      <c r="B33" s="25"/>
      <c r="C33" s="31" t="s">
        <v>91</v>
      </c>
      <c r="D33" s="39">
        <f t="shared" si="2"/>
        <v>3000000</v>
      </c>
      <c r="E33" s="40">
        <v>3000000</v>
      </c>
      <c r="F33" s="58"/>
      <c r="G33" s="70">
        <f t="shared" si="3"/>
        <v>2975000</v>
      </c>
      <c r="H33" s="64">
        <v>2975000</v>
      </c>
      <c r="I33" s="47"/>
      <c r="J33" s="52">
        <f t="shared" si="1"/>
        <v>0.9916666666666667</v>
      </c>
    </row>
    <row r="34" spans="1:10" ht="38.25">
      <c r="A34" s="25"/>
      <c r="B34" s="25"/>
      <c r="C34" s="29" t="s">
        <v>92</v>
      </c>
      <c r="D34" s="39">
        <f t="shared" si="2"/>
        <v>115900</v>
      </c>
      <c r="E34" s="40">
        <v>115900</v>
      </c>
      <c r="F34" s="58"/>
      <c r="G34" s="70">
        <f t="shared" si="3"/>
        <v>18544</v>
      </c>
      <c r="H34" s="64">
        <v>18544</v>
      </c>
      <c r="I34" s="47"/>
      <c r="J34" s="52">
        <f t="shared" si="1"/>
        <v>0.16</v>
      </c>
    </row>
    <row r="35" spans="1:10" ht="25.5">
      <c r="A35" s="23">
        <v>921</v>
      </c>
      <c r="B35" s="23"/>
      <c r="C35" s="24" t="s">
        <v>19</v>
      </c>
      <c r="D35" s="24">
        <f t="shared" si="2"/>
        <v>17310658</v>
      </c>
      <c r="E35" s="24">
        <f>E36+E39+E41+E43</f>
        <v>7551762</v>
      </c>
      <c r="F35" s="56">
        <f>F36+F39+F41+F43</f>
        <v>9758896</v>
      </c>
      <c r="G35" s="71">
        <f t="shared" si="3"/>
        <v>13313073.5</v>
      </c>
      <c r="H35" s="62">
        <f>H36+H39+H41+H43</f>
        <v>6550552.52</v>
      </c>
      <c r="I35" s="44">
        <f>I36+I39+I41+I43</f>
        <v>6762520.98</v>
      </c>
      <c r="J35" s="50">
        <f t="shared" si="1"/>
        <v>0.7690680215622075</v>
      </c>
    </row>
    <row r="36" spans="1:10" ht="12.75">
      <c r="A36" s="25"/>
      <c r="B36" s="25">
        <v>92109</v>
      </c>
      <c r="C36" s="28" t="s">
        <v>43</v>
      </c>
      <c r="D36" s="37">
        <f t="shared" si="2"/>
        <v>9526787</v>
      </c>
      <c r="E36" s="38">
        <f>SUM(E37:E38)</f>
        <v>4267891</v>
      </c>
      <c r="F36" s="59">
        <f>SUM(F37:F38)</f>
        <v>5258896</v>
      </c>
      <c r="G36" s="72">
        <f t="shared" si="3"/>
        <v>6991567.53</v>
      </c>
      <c r="H36" s="65">
        <f>SUM(H37:H38)</f>
        <v>4195467.33</v>
      </c>
      <c r="I36" s="48">
        <f>SUM(I37:I38)</f>
        <v>2796100.2</v>
      </c>
      <c r="J36" s="53">
        <f t="shared" si="1"/>
        <v>0.733885152465359</v>
      </c>
    </row>
    <row r="37" spans="1:10" ht="38.25">
      <c r="A37" s="25"/>
      <c r="B37" s="25"/>
      <c r="C37" s="29" t="s">
        <v>93</v>
      </c>
      <c r="D37" s="39">
        <f t="shared" si="2"/>
        <v>8370129</v>
      </c>
      <c r="E37" s="40">
        <v>3111233</v>
      </c>
      <c r="F37" s="58">
        <v>5258896</v>
      </c>
      <c r="G37" s="70">
        <f t="shared" si="3"/>
        <v>5835063.220000001</v>
      </c>
      <c r="H37" s="64">
        <v>3038963.02</v>
      </c>
      <c r="I37" s="47">
        <v>2796100.2</v>
      </c>
      <c r="J37" s="52">
        <f t="shared" si="1"/>
        <v>0.6971294253648899</v>
      </c>
    </row>
    <row r="38" spans="1:10" ht="38.25">
      <c r="A38" s="25"/>
      <c r="B38" s="25"/>
      <c r="C38" s="29" t="s">
        <v>94</v>
      </c>
      <c r="D38" s="39">
        <f t="shared" si="2"/>
        <v>1156658</v>
      </c>
      <c r="E38" s="40">
        <v>1156658</v>
      </c>
      <c r="F38" s="58"/>
      <c r="G38" s="70">
        <f t="shared" si="3"/>
        <v>1156504.31</v>
      </c>
      <c r="H38" s="64">
        <v>1156504.31</v>
      </c>
      <c r="I38" s="47"/>
      <c r="J38" s="52">
        <f t="shared" si="1"/>
        <v>0.9998671258055536</v>
      </c>
    </row>
    <row r="39" spans="1:10" s="11" customFormat="1" ht="14.25">
      <c r="A39" s="25"/>
      <c r="B39" s="25">
        <v>92110</v>
      </c>
      <c r="C39" s="28" t="s">
        <v>95</v>
      </c>
      <c r="D39" s="37">
        <f t="shared" si="2"/>
        <v>625000</v>
      </c>
      <c r="E39" s="38">
        <f>E40</f>
        <v>625000</v>
      </c>
      <c r="F39" s="59">
        <f>F40</f>
        <v>0</v>
      </c>
      <c r="G39" s="72">
        <f t="shared" si="3"/>
        <v>625000</v>
      </c>
      <c r="H39" s="65">
        <f>H40</f>
        <v>625000</v>
      </c>
      <c r="I39" s="48">
        <f>I40</f>
        <v>0</v>
      </c>
      <c r="J39" s="53">
        <f t="shared" si="1"/>
        <v>1</v>
      </c>
    </row>
    <row r="40" spans="1:10" ht="38.25">
      <c r="A40" s="25"/>
      <c r="B40" s="25"/>
      <c r="C40" s="27" t="s">
        <v>96</v>
      </c>
      <c r="D40" s="39">
        <f t="shared" si="2"/>
        <v>625000</v>
      </c>
      <c r="E40" s="39">
        <v>625000</v>
      </c>
      <c r="F40" s="58"/>
      <c r="G40" s="70">
        <f t="shared" si="3"/>
        <v>625000</v>
      </c>
      <c r="H40" s="67">
        <v>625000</v>
      </c>
      <c r="I40" s="47"/>
      <c r="J40" s="52">
        <f t="shared" si="1"/>
        <v>1</v>
      </c>
    </row>
    <row r="41" spans="1:10" ht="12.75">
      <c r="A41" s="25"/>
      <c r="B41" s="25">
        <v>92118</v>
      </c>
      <c r="C41" s="28" t="s">
        <v>75</v>
      </c>
      <c r="D41" s="37">
        <f t="shared" si="2"/>
        <v>200000</v>
      </c>
      <c r="E41" s="38">
        <f>E42</f>
        <v>200000</v>
      </c>
      <c r="F41" s="59">
        <f>F42</f>
        <v>0</v>
      </c>
      <c r="G41" s="72">
        <f t="shared" si="3"/>
        <v>152500</v>
      </c>
      <c r="H41" s="65">
        <f>H42</f>
        <v>152500</v>
      </c>
      <c r="I41" s="48">
        <f>I42</f>
        <v>0</v>
      </c>
      <c r="J41" s="53">
        <f t="shared" si="1"/>
        <v>0.7625</v>
      </c>
    </row>
    <row r="42" spans="1:10" ht="12.75">
      <c r="A42" s="25"/>
      <c r="B42" s="25"/>
      <c r="C42" s="29" t="s">
        <v>97</v>
      </c>
      <c r="D42" s="39">
        <f t="shared" si="2"/>
        <v>200000</v>
      </c>
      <c r="E42" s="40">
        <v>200000</v>
      </c>
      <c r="F42" s="58"/>
      <c r="G42" s="70">
        <f t="shared" si="3"/>
        <v>152500</v>
      </c>
      <c r="H42" s="64">
        <v>152500</v>
      </c>
      <c r="I42" s="47"/>
      <c r="J42" s="52">
        <f t="shared" si="1"/>
        <v>0.7625</v>
      </c>
    </row>
    <row r="43" spans="1:10" ht="12.75">
      <c r="A43" s="25"/>
      <c r="B43" s="25">
        <v>92195</v>
      </c>
      <c r="C43" s="28" t="s">
        <v>16</v>
      </c>
      <c r="D43" s="37">
        <f t="shared" si="2"/>
        <v>6958871</v>
      </c>
      <c r="E43" s="38">
        <f>E44</f>
        <v>2458871</v>
      </c>
      <c r="F43" s="59">
        <f>F44</f>
        <v>4500000</v>
      </c>
      <c r="G43" s="72">
        <f t="shared" si="3"/>
        <v>5544005.97</v>
      </c>
      <c r="H43" s="65">
        <f>H44</f>
        <v>1577585.19</v>
      </c>
      <c r="I43" s="48">
        <f>I44</f>
        <v>3966420.78</v>
      </c>
      <c r="J43" s="53">
        <f t="shared" si="1"/>
        <v>0.796681813759732</v>
      </c>
    </row>
    <row r="44" spans="1:10" ht="38.25">
      <c r="A44" s="25"/>
      <c r="B44" s="25"/>
      <c r="C44" s="27" t="s">
        <v>98</v>
      </c>
      <c r="D44" s="39">
        <f t="shared" si="2"/>
        <v>6958871</v>
      </c>
      <c r="E44" s="40">
        <v>2458871</v>
      </c>
      <c r="F44" s="58">
        <v>4500000</v>
      </c>
      <c r="G44" s="70">
        <f t="shared" si="3"/>
        <v>5544005.97</v>
      </c>
      <c r="H44" s="64">
        <v>1577585.19</v>
      </c>
      <c r="I44" s="47">
        <v>3966420.78</v>
      </c>
      <c r="J44" s="52">
        <f t="shared" si="1"/>
        <v>0.796681813759732</v>
      </c>
    </row>
    <row r="45" spans="1:10" ht="38.25">
      <c r="A45" s="23">
        <v>925</v>
      </c>
      <c r="B45" s="23"/>
      <c r="C45" s="34" t="s">
        <v>76</v>
      </c>
      <c r="D45" s="24">
        <f>E45+F45</f>
        <v>64000</v>
      </c>
      <c r="E45" s="24">
        <f>E46</f>
        <v>64000</v>
      </c>
      <c r="F45" s="56">
        <f>F46</f>
        <v>0</v>
      </c>
      <c r="G45" s="71">
        <f>H45+I45</f>
        <v>54692.55</v>
      </c>
      <c r="H45" s="62">
        <f>H46</f>
        <v>54692.55</v>
      </c>
      <c r="I45" s="44">
        <f>I46</f>
        <v>0</v>
      </c>
      <c r="J45" s="50">
        <f t="shared" si="1"/>
        <v>0.8545710937500001</v>
      </c>
    </row>
    <row r="46" spans="1:10" ht="12.75">
      <c r="A46" s="25"/>
      <c r="B46" s="25">
        <v>92504</v>
      </c>
      <c r="C46" s="33" t="s">
        <v>20</v>
      </c>
      <c r="D46" s="37">
        <f>E46+F46</f>
        <v>64000</v>
      </c>
      <c r="E46" s="38">
        <f>SUM(E47:E48)</f>
        <v>64000</v>
      </c>
      <c r="F46" s="59">
        <f>SUM(F47:F48)</f>
        <v>0</v>
      </c>
      <c r="G46" s="72">
        <f>H46+I46</f>
        <v>54692.55</v>
      </c>
      <c r="H46" s="65">
        <f>SUM(H47:H48)</f>
        <v>54692.55</v>
      </c>
      <c r="I46" s="48">
        <f>SUM(I47:I48)</f>
        <v>0</v>
      </c>
      <c r="J46" s="53">
        <f t="shared" si="1"/>
        <v>0.8545710937500001</v>
      </c>
    </row>
    <row r="47" spans="1:10" ht="38.25">
      <c r="A47" s="25"/>
      <c r="B47" s="25"/>
      <c r="C47" s="35" t="s">
        <v>99</v>
      </c>
      <c r="D47" s="39">
        <f>E47+F47</f>
        <v>60000</v>
      </c>
      <c r="E47" s="40">
        <v>60000</v>
      </c>
      <c r="F47" s="58"/>
      <c r="G47" s="70">
        <f>H47+I47</f>
        <v>50693.39</v>
      </c>
      <c r="H47" s="64">
        <v>50693.39</v>
      </c>
      <c r="I47" s="47"/>
      <c r="J47" s="52">
        <f t="shared" si="1"/>
        <v>0.8448898333333333</v>
      </c>
    </row>
    <row r="48" spans="1:10" ht="25.5">
      <c r="A48" s="25"/>
      <c r="B48" s="25"/>
      <c r="C48" s="35" t="s">
        <v>100</v>
      </c>
      <c r="D48" s="39">
        <f>E48+F48</f>
        <v>4000</v>
      </c>
      <c r="E48" s="40">
        <v>4000</v>
      </c>
      <c r="F48" s="58"/>
      <c r="G48" s="70">
        <f>H48+I48</f>
        <v>3999.16</v>
      </c>
      <c r="H48" s="64">
        <v>3999.16</v>
      </c>
      <c r="I48" s="47"/>
      <c r="J48" s="52">
        <f t="shared" si="1"/>
        <v>0.99979</v>
      </c>
    </row>
    <row r="49" spans="1:10" ht="19.5" customHeight="1">
      <c r="A49" s="23">
        <v>926</v>
      </c>
      <c r="B49" s="23"/>
      <c r="C49" s="24" t="s">
        <v>21</v>
      </c>
      <c r="D49" s="24">
        <f t="shared" si="2"/>
        <v>8557564</v>
      </c>
      <c r="E49" s="24">
        <f>E50</f>
        <v>4554557</v>
      </c>
      <c r="F49" s="56">
        <f>F50</f>
        <v>4003007</v>
      </c>
      <c r="G49" s="71">
        <f aca="true" t="shared" si="4" ref="G49:G56">H49+I49</f>
        <v>5967336.300000001</v>
      </c>
      <c r="H49" s="62">
        <f>H50</f>
        <v>3046879.37</v>
      </c>
      <c r="I49" s="44">
        <f>I50</f>
        <v>2920456.93</v>
      </c>
      <c r="J49" s="50">
        <f t="shared" si="1"/>
        <v>0.6973171687643821</v>
      </c>
    </row>
    <row r="50" spans="1:10" ht="12.75">
      <c r="A50" s="25"/>
      <c r="B50" s="25">
        <v>92601</v>
      </c>
      <c r="C50" s="28" t="s">
        <v>38</v>
      </c>
      <c r="D50" s="37">
        <f t="shared" si="2"/>
        <v>8557564</v>
      </c>
      <c r="E50" s="38">
        <f>SUM(E51:E55)</f>
        <v>4554557</v>
      </c>
      <c r="F50" s="59">
        <f>SUM(F51:F55)</f>
        <v>4003007</v>
      </c>
      <c r="G50" s="72">
        <f t="shared" si="4"/>
        <v>5967336.300000001</v>
      </c>
      <c r="H50" s="65">
        <f>SUM(H51:H55)</f>
        <v>3046879.37</v>
      </c>
      <c r="I50" s="48">
        <f>SUM(I51:I55)</f>
        <v>2920456.93</v>
      </c>
      <c r="J50" s="53">
        <f t="shared" si="1"/>
        <v>0.6973171687643821</v>
      </c>
    </row>
    <row r="51" spans="1:10" ht="25.5">
      <c r="A51" s="25"/>
      <c r="B51" s="25"/>
      <c r="C51" s="31" t="s">
        <v>63</v>
      </c>
      <c r="D51" s="39">
        <f t="shared" si="2"/>
        <v>700000</v>
      </c>
      <c r="E51" s="40">
        <v>700000</v>
      </c>
      <c r="F51" s="58"/>
      <c r="G51" s="70">
        <f t="shared" si="4"/>
        <v>478214.81</v>
      </c>
      <c r="H51" s="64">
        <v>478214.81</v>
      </c>
      <c r="I51" s="47"/>
      <c r="J51" s="52">
        <f t="shared" si="1"/>
        <v>0.6831640142857143</v>
      </c>
    </row>
    <row r="52" spans="1:10" ht="25.5">
      <c r="A52" s="25"/>
      <c r="B52" s="25"/>
      <c r="C52" s="31" t="s">
        <v>101</v>
      </c>
      <c r="D52" s="39">
        <f t="shared" si="2"/>
        <v>4955064</v>
      </c>
      <c r="E52" s="40">
        <v>2058092</v>
      </c>
      <c r="F52" s="58">
        <v>2896972</v>
      </c>
      <c r="G52" s="70">
        <f t="shared" si="4"/>
        <v>4922842.0200000005</v>
      </c>
      <c r="H52" s="64">
        <v>2025870.09</v>
      </c>
      <c r="I52" s="47">
        <v>2896971.93</v>
      </c>
      <c r="J52" s="52">
        <f t="shared" si="1"/>
        <v>0.9934971616915544</v>
      </c>
    </row>
    <row r="53" spans="1:10" ht="38.25">
      <c r="A53" s="25"/>
      <c r="B53" s="25"/>
      <c r="C53" s="29" t="s">
        <v>254</v>
      </c>
      <c r="D53" s="39">
        <f t="shared" si="2"/>
        <v>80000</v>
      </c>
      <c r="E53" s="40">
        <v>56515</v>
      </c>
      <c r="F53" s="58">
        <v>23485</v>
      </c>
      <c r="G53" s="70">
        <f t="shared" si="4"/>
        <v>47440.7</v>
      </c>
      <c r="H53" s="46">
        <v>23955.7</v>
      </c>
      <c r="I53" s="46">
        <v>23485</v>
      </c>
      <c r="J53" s="52">
        <f t="shared" si="1"/>
        <v>0.59300875</v>
      </c>
    </row>
    <row r="54" spans="1:10" ht="25.5">
      <c r="A54" s="25"/>
      <c r="B54" s="25"/>
      <c r="C54" s="29" t="s">
        <v>102</v>
      </c>
      <c r="D54" s="39">
        <f t="shared" si="2"/>
        <v>2022500</v>
      </c>
      <c r="E54" s="40">
        <v>939950</v>
      </c>
      <c r="F54" s="58">
        <v>1082550</v>
      </c>
      <c r="G54" s="70">
        <f t="shared" si="4"/>
        <v>6071.94</v>
      </c>
      <c r="H54" s="64">
        <v>6071.94</v>
      </c>
      <c r="I54" s="47"/>
      <c r="J54" s="52">
        <f t="shared" si="1"/>
        <v>0.003002195302843016</v>
      </c>
    </row>
    <row r="55" spans="1:10" ht="38.25">
      <c r="A55" s="25"/>
      <c r="B55" s="25"/>
      <c r="C55" s="29" t="s">
        <v>103</v>
      </c>
      <c r="D55" s="39">
        <f t="shared" si="2"/>
        <v>800000</v>
      </c>
      <c r="E55" s="40">
        <v>800000</v>
      </c>
      <c r="F55" s="58"/>
      <c r="G55" s="70">
        <f t="shared" si="4"/>
        <v>512766.83</v>
      </c>
      <c r="H55" s="64">
        <v>512766.83</v>
      </c>
      <c r="I55" s="47"/>
      <c r="J55" s="52">
        <f t="shared" si="1"/>
        <v>0.6409585375</v>
      </c>
    </row>
    <row r="56" spans="1:10" ht="19.5" customHeight="1" thickBot="1">
      <c r="A56" s="23"/>
      <c r="B56" s="23"/>
      <c r="C56" s="125" t="s">
        <v>22</v>
      </c>
      <c r="D56" s="73">
        <f t="shared" si="2"/>
        <v>92977409</v>
      </c>
      <c r="E56" s="73">
        <f>E4+E15+E20+E27+E35+E49+E12+E45</f>
        <v>40724645</v>
      </c>
      <c r="F56" s="74">
        <f>F4+F15+F20+F27+F35+F49+F12+F45</f>
        <v>52252764</v>
      </c>
      <c r="G56" s="75">
        <f t="shared" si="4"/>
        <v>67393183.5</v>
      </c>
      <c r="H56" s="76">
        <f>H4+H15+H20+H27+H35+H49+H12+H45</f>
        <v>27447575.55</v>
      </c>
      <c r="I56" s="77">
        <f>I4+I15+I20+I27+I35+I49+I12+I45</f>
        <v>39945607.95</v>
      </c>
      <c r="J56" s="78">
        <f t="shared" si="1"/>
        <v>0.7248339593975994</v>
      </c>
    </row>
    <row r="57" spans="1:10" ht="12.75">
      <c r="A57" s="7"/>
      <c r="B57" s="8"/>
      <c r="C57" s="6"/>
      <c r="D57" s="6"/>
      <c r="E57" s="6"/>
      <c r="F57" s="6"/>
      <c r="G57" s="6"/>
      <c r="H57" s="6"/>
      <c r="I57" s="6"/>
      <c r="J57" s="6"/>
    </row>
    <row r="58" spans="1:10" ht="12.75">
      <c r="A58" s="7"/>
      <c r="B58" s="8"/>
      <c r="C58" s="6"/>
      <c r="D58" s="6"/>
      <c r="E58" s="6"/>
      <c r="F58" s="6"/>
      <c r="G58" s="12"/>
      <c r="H58" s="6"/>
      <c r="I58" s="6"/>
      <c r="J58" s="6"/>
    </row>
    <row r="59" spans="1:10" ht="12.75">
      <c r="A59" s="7"/>
      <c r="B59" s="8"/>
      <c r="C59" s="6"/>
      <c r="D59" s="6"/>
      <c r="E59" s="6"/>
      <c r="F59" s="6"/>
      <c r="G59" s="6"/>
      <c r="H59" s="6"/>
      <c r="I59" s="6"/>
      <c r="J59" s="6"/>
    </row>
    <row r="60" spans="1:10" ht="12.75">
      <c r="A60" s="7"/>
      <c r="B60" s="8"/>
      <c r="C60" s="6"/>
      <c r="D60" s="6"/>
      <c r="E60" s="6"/>
      <c r="F60" s="6"/>
      <c r="G60" s="6"/>
      <c r="H60" s="157"/>
      <c r="I60" s="6"/>
      <c r="J60" s="6"/>
    </row>
    <row r="61" spans="1:10" ht="12.75">
      <c r="A61" s="7"/>
      <c r="B61" s="8"/>
      <c r="C61" s="6"/>
      <c r="D61" s="6"/>
      <c r="E61" s="6"/>
      <c r="F61" s="6"/>
      <c r="G61" s="6"/>
      <c r="H61" s="6"/>
      <c r="I61" s="6"/>
      <c r="J61" s="6"/>
    </row>
    <row r="62" spans="1:10" ht="12.75">
      <c r="A62" s="7"/>
      <c r="B62" s="8"/>
      <c r="C62" s="6"/>
      <c r="D62" s="6"/>
      <c r="E62" s="6"/>
      <c r="F62" s="6"/>
      <c r="G62" s="6"/>
      <c r="H62" s="6"/>
      <c r="I62" s="6"/>
      <c r="J62" s="6"/>
    </row>
    <row r="63" spans="1:10" ht="12.75">
      <c r="A63" s="7"/>
      <c r="B63" s="8"/>
      <c r="C63" s="6"/>
      <c r="D63" s="6"/>
      <c r="E63" s="6"/>
      <c r="F63" s="6"/>
      <c r="G63" s="6"/>
      <c r="H63" s="6"/>
      <c r="I63" s="6"/>
      <c r="J63" s="6"/>
    </row>
    <row r="64" spans="1:10" ht="12.75">
      <c r="A64" s="7"/>
      <c r="B64" s="8"/>
      <c r="C64" s="6"/>
      <c r="D64" s="6"/>
      <c r="E64" s="6"/>
      <c r="F64" s="6"/>
      <c r="G64" s="6"/>
      <c r="H64" s="6"/>
      <c r="I64" s="6"/>
      <c r="J64" s="6"/>
    </row>
    <row r="65" spans="1:10" ht="12.75">
      <c r="A65" s="7"/>
      <c r="B65" s="8"/>
      <c r="C65" s="6"/>
      <c r="D65" s="6"/>
      <c r="E65" s="6"/>
      <c r="F65" s="6"/>
      <c r="G65" s="6"/>
      <c r="H65" s="6"/>
      <c r="I65" s="6"/>
      <c r="J65" s="6"/>
    </row>
    <row r="66" spans="1:10" ht="12.75">
      <c r="A66" s="7"/>
      <c r="B66" s="8"/>
      <c r="C66" s="6"/>
      <c r="D66" s="6"/>
      <c r="E66" s="6"/>
      <c r="F66" s="6"/>
      <c r="G66" s="6"/>
      <c r="H66" s="6"/>
      <c r="I66" s="6"/>
      <c r="J66" s="6"/>
    </row>
    <row r="67" spans="1:10" ht="12.75">
      <c r="A67" s="7"/>
      <c r="B67" s="8"/>
      <c r="C67" s="6"/>
      <c r="D67" s="6"/>
      <c r="E67" s="6"/>
      <c r="F67" s="6"/>
      <c r="G67" s="6"/>
      <c r="H67" s="6"/>
      <c r="I67" s="6"/>
      <c r="J67" s="6"/>
    </row>
    <row r="68" spans="1:10" ht="12.75">
      <c r="A68" s="7"/>
      <c r="B68" s="8"/>
      <c r="C68" s="6"/>
      <c r="D68" s="6"/>
      <c r="E68" s="6"/>
      <c r="F68" s="6"/>
      <c r="G68" s="6"/>
      <c r="H68" s="6"/>
      <c r="I68" s="6"/>
      <c r="J68" s="6"/>
    </row>
    <row r="69" spans="1:10" ht="12.75">
      <c r="A69" s="7"/>
      <c r="B69" s="8"/>
      <c r="C69" s="6"/>
      <c r="D69" s="6"/>
      <c r="E69" s="6"/>
      <c r="F69" s="6"/>
      <c r="G69" s="6"/>
      <c r="H69" s="6"/>
      <c r="I69" s="6"/>
      <c r="J69" s="6"/>
    </row>
    <row r="70" spans="1:10" ht="12.75">
      <c r="A70" s="7"/>
      <c r="B70" s="8"/>
      <c r="C70" s="6"/>
      <c r="D70" s="6"/>
      <c r="E70" s="6"/>
      <c r="F70" s="6"/>
      <c r="G70" s="6"/>
      <c r="H70" s="6"/>
      <c r="I70" s="6"/>
      <c r="J70" s="6"/>
    </row>
    <row r="71" spans="1:10" ht="12.75">
      <c r="A71" s="7"/>
      <c r="B71" s="8"/>
      <c r="C71" s="6"/>
      <c r="D71" s="6"/>
      <c r="E71" s="6"/>
      <c r="F71" s="6"/>
      <c r="G71" s="6"/>
      <c r="H71" s="6"/>
      <c r="I71" s="6"/>
      <c r="J71" s="6"/>
    </row>
    <row r="72" spans="1:10" ht="12.75">
      <c r="A72" s="7"/>
      <c r="B72" s="8"/>
      <c r="C72" s="6"/>
      <c r="D72" s="6"/>
      <c r="E72" s="6"/>
      <c r="F72" s="6"/>
      <c r="G72" s="6"/>
      <c r="H72" s="6"/>
      <c r="I72" s="6"/>
      <c r="J72" s="6"/>
    </row>
    <row r="73" spans="1:10" ht="12.75">
      <c r="A73" s="7"/>
      <c r="B73" s="8"/>
      <c r="C73" s="6"/>
      <c r="D73" s="6"/>
      <c r="E73" s="6"/>
      <c r="F73" s="6"/>
      <c r="G73" s="6"/>
      <c r="H73" s="6"/>
      <c r="I73" s="6"/>
      <c r="J73" s="6"/>
    </row>
    <row r="74" spans="1:10" ht="12.75">
      <c r="A74" s="7"/>
      <c r="B74" s="8"/>
      <c r="C74" s="6"/>
      <c r="D74" s="6"/>
      <c r="E74" s="6"/>
      <c r="F74" s="6"/>
      <c r="G74" s="6"/>
      <c r="H74" s="6"/>
      <c r="I74" s="6"/>
      <c r="J74" s="6"/>
    </row>
    <row r="75" spans="1:10" ht="12.75">
      <c r="A75" s="7"/>
      <c r="B75" s="8"/>
      <c r="C75" s="6"/>
      <c r="D75" s="6"/>
      <c r="E75" s="6"/>
      <c r="F75" s="6"/>
      <c r="G75" s="6"/>
      <c r="H75" s="6"/>
      <c r="I75" s="6"/>
      <c r="J75" s="6"/>
    </row>
    <row r="76" spans="1:10" ht="12.75">
      <c r="A76" s="7"/>
      <c r="B76" s="8"/>
      <c r="C76" s="6"/>
      <c r="D76" s="6"/>
      <c r="E76" s="6"/>
      <c r="F76" s="6"/>
      <c r="G76" s="6"/>
      <c r="H76" s="6"/>
      <c r="I76" s="6"/>
      <c r="J76" s="6"/>
    </row>
    <row r="77" spans="1:10" ht="12.75">
      <c r="A77" s="7"/>
      <c r="B77" s="8"/>
      <c r="C77" s="6"/>
      <c r="D77" s="6"/>
      <c r="E77" s="6"/>
      <c r="F77" s="6"/>
      <c r="G77" s="6"/>
      <c r="H77" s="6"/>
      <c r="I77" s="6"/>
      <c r="J77" s="6"/>
    </row>
    <row r="78" spans="1:10" ht="12.75">
      <c r="A78" s="7"/>
      <c r="B78" s="8"/>
      <c r="C78" s="6"/>
      <c r="D78" s="6"/>
      <c r="E78" s="6"/>
      <c r="F78" s="6"/>
      <c r="G78" s="6"/>
      <c r="H78" s="6"/>
      <c r="I78" s="6"/>
      <c r="J78" s="6"/>
    </row>
    <row r="79" spans="1:10" ht="12.75">
      <c r="A79" s="7"/>
      <c r="B79" s="8"/>
      <c r="C79" s="6"/>
      <c r="D79" s="6"/>
      <c r="E79" s="6"/>
      <c r="F79" s="6"/>
      <c r="G79" s="6"/>
      <c r="H79" s="6"/>
      <c r="I79" s="6"/>
      <c r="J79" s="6"/>
    </row>
    <row r="80" spans="1:10" ht="12.75">
      <c r="A80" s="7"/>
      <c r="B80" s="8"/>
      <c r="C80" s="6"/>
      <c r="D80" s="6"/>
      <c r="E80" s="6"/>
      <c r="F80" s="6"/>
      <c r="G80" s="6"/>
      <c r="H80" s="6"/>
      <c r="I80" s="6"/>
      <c r="J80" s="6"/>
    </row>
    <row r="81" spans="1:10" ht="12.75">
      <c r="A81" s="7"/>
      <c r="B81" s="8"/>
      <c r="C81" s="6"/>
      <c r="D81" s="6"/>
      <c r="E81" s="6"/>
      <c r="F81" s="6"/>
      <c r="G81" s="6"/>
      <c r="H81" s="6"/>
      <c r="I81" s="6"/>
      <c r="J81" s="6"/>
    </row>
    <row r="82" spans="1:10" ht="12.75">
      <c r="A82" s="7"/>
      <c r="B82" s="8"/>
      <c r="C82" s="6"/>
      <c r="D82" s="6"/>
      <c r="E82" s="6"/>
      <c r="F82" s="6"/>
      <c r="G82" s="6"/>
      <c r="H82" s="6"/>
      <c r="I82" s="6"/>
      <c r="J82" s="6"/>
    </row>
    <row r="83" spans="1:10" ht="12.75">
      <c r="A83" s="7"/>
      <c r="B83" s="8"/>
      <c r="C83" s="6"/>
      <c r="D83" s="6"/>
      <c r="E83" s="6"/>
      <c r="F83" s="6"/>
      <c r="G83" s="6"/>
      <c r="H83" s="6"/>
      <c r="I83" s="6"/>
      <c r="J83" s="6"/>
    </row>
    <row r="84" spans="1:10" ht="12.75">
      <c r="A84" s="7"/>
      <c r="B84" s="8"/>
      <c r="C84" s="6"/>
      <c r="D84" s="6"/>
      <c r="E84" s="6"/>
      <c r="F84" s="6"/>
      <c r="G84" s="6"/>
      <c r="H84" s="6"/>
      <c r="I84" s="6"/>
      <c r="J84" s="6"/>
    </row>
    <row r="85" spans="1:10" ht="12.75">
      <c r="A85" s="7"/>
      <c r="B85" s="8"/>
      <c r="C85" s="6"/>
      <c r="D85" s="6"/>
      <c r="E85" s="6"/>
      <c r="F85" s="6"/>
      <c r="G85" s="6"/>
      <c r="H85" s="6"/>
      <c r="I85" s="6"/>
      <c r="J85" s="6"/>
    </row>
    <row r="86" spans="1:10" ht="12.75">
      <c r="A86" s="7"/>
      <c r="B86" s="8"/>
      <c r="C86" s="6"/>
      <c r="D86" s="6"/>
      <c r="E86" s="6"/>
      <c r="F86" s="6"/>
      <c r="G86" s="6"/>
      <c r="H86" s="6"/>
      <c r="I86" s="6"/>
      <c r="J86" s="6"/>
    </row>
    <row r="87" spans="1:10" ht="12.75">
      <c r="A87" s="7"/>
      <c r="B87" s="8"/>
      <c r="C87" s="6"/>
      <c r="D87" s="6"/>
      <c r="E87" s="6"/>
      <c r="F87" s="6"/>
      <c r="G87" s="6"/>
      <c r="H87" s="6"/>
      <c r="I87" s="6"/>
      <c r="J87" s="6"/>
    </row>
    <row r="88" spans="1:10" ht="12.75">
      <c r="A88" s="7"/>
      <c r="B88" s="8"/>
      <c r="C88" s="6"/>
      <c r="D88" s="6"/>
      <c r="E88" s="6"/>
      <c r="F88" s="6"/>
      <c r="G88" s="6"/>
      <c r="H88" s="6"/>
      <c r="I88" s="6"/>
      <c r="J88" s="6"/>
    </row>
    <row r="89" spans="1:10" ht="12.75">
      <c r="A89" s="7"/>
      <c r="B89" s="8"/>
      <c r="C89" s="6"/>
      <c r="D89" s="6"/>
      <c r="E89" s="6"/>
      <c r="F89" s="6"/>
      <c r="G89" s="6"/>
      <c r="H89" s="6"/>
      <c r="I89" s="6"/>
      <c r="J89" s="6"/>
    </row>
    <row r="90" spans="1:10" ht="12.75">
      <c r="A90" s="7"/>
      <c r="B90" s="8"/>
      <c r="C90" s="6"/>
      <c r="D90" s="6"/>
      <c r="E90" s="6"/>
      <c r="F90" s="6"/>
      <c r="G90" s="6"/>
      <c r="H90" s="6"/>
      <c r="I90" s="6"/>
      <c r="J90" s="6"/>
    </row>
    <row r="91" spans="1:10" ht="12.75">
      <c r="A91" s="7"/>
      <c r="B91" s="8"/>
      <c r="C91" s="6"/>
      <c r="D91" s="6"/>
      <c r="E91" s="6"/>
      <c r="F91" s="6"/>
      <c r="G91" s="6"/>
      <c r="H91" s="6"/>
      <c r="I91" s="6"/>
      <c r="J91" s="6"/>
    </row>
    <row r="92" spans="1:10" ht="12.75">
      <c r="A92" s="7"/>
      <c r="B92" s="8"/>
      <c r="C92" s="6"/>
      <c r="D92" s="6"/>
      <c r="E92" s="6"/>
      <c r="F92" s="6"/>
      <c r="G92" s="6"/>
      <c r="H92" s="6"/>
      <c r="I92" s="6"/>
      <c r="J92" s="6"/>
    </row>
    <row r="93" spans="1:10" ht="12.75">
      <c r="A93" s="7"/>
      <c r="B93" s="8"/>
      <c r="C93" s="6"/>
      <c r="D93" s="6"/>
      <c r="E93" s="6"/>
      <c r="F93" s="6"/>
      <c r="G93" s="6"/>
      <c r="H93" s="6"/>
      <c r="I93" s="6"/>
      <c r="J93" s="6"/>
    </row>
    <row r="94" spans="1:10" ht="12.75">
      <c r="A94" s="7"/>
      <c r="B94" s="8"/>
      <c r="C94" s="6"/>
      <c r="D94" s="6"/>
      <c r="E94" s="6"/>
      <c r="F94" s="6"/>
      <c r="G94" s="6"/>
      <c r="H94" s="6"/>
      <c r="I94" s="6"/>
      <c r="J94" s="6"/>
    </row>
    <row r="95" spans="1:10" ht="12.75">
      <c r="A95" s="7"/>
      <c r="B95" s="8"/>
      <c r="C95" s="6"/>
      <c r="D95" s="6"/>
      <c r="E95" s="6"/>
      <c r="F95" s="6"/>
      <c r="G95" s="6"/>
      <c r="H95" s="6"/>
      <c r="I95" s="6"/>
      <c r="J95" s="6"/>
    </row>
    <row r="96" spans="1:10" ht="12.75">
      <c r="A96" s="7"/>
      <c r="B96" s="8"/>
      <c r="C96" s="6"/>
      <c r="D96" s="6"/>
      <c r="E96" s="6"/>
      <c r="F96" s="6"/>
      <c r="G96" s="6"/>
      <c r="H96" s="6"/>
      <c r="I96" s="6"/>
      <c r="J96" s="6"/>
    </row>
    <row r="97" spans="1:10" ht="12.75">
      <c r="A97" s="7"/>
      <c r="B97" s="8"/>
      <c r="C97" s="6"/>
      <c r="D97" s="6"/>
      <c r="E97" s="6"/>
      <c r="F97" s="6"/>
      <c r="G97" s="6"/>
      <c r="H97" s="6"/>
      <c r="I97" s="6"/>
      <c r="J97" s="6"/>
    </row>
    <row r="98" spans="1:10" ht="12.75">
      <c r="A98" s="7"/>
      <c r="B98" s="8"/>
      <c r="C98" s="6"/>
      <c r="D98" s="6"/>
      <c r="E98" s="6"/>
      <c r="F98" s="6"/>
      <c r="G98" s="6"/>
      <c r="H98" s="6"/>
      <c r="I98" s="6"/>
      <c r="J98" s="6"/>
    </row>
    <row r="99" spans="1:10" ht="12.75">
      <c r="A99" s="7"/>
      <c r="B99" s="8"/>
      <c r="C99" s="6"/>
      <c r="D99" s="6"/>
      <c r="E99" s="6"/>
      <c r="F99" s="6"/>
      <c r="G99" s="6"/>
      <c r="H99" s="6"/>
      <c r="I99" s="6"/>
      <c r="J99" s="6"/>
    </row>
    <row r="100" spans="1:10" ht="12.75">
      <c r="A100" s="7"/>
      <c r="B100" s="8"/>
      <c r="C100" s="6"/>
      <c r="D100" s="6"/>
      <c r="E100" s="6"/>
      <c r="F100" s="6"/>
      <c r="G100" s="6"/>
      <c r="H100" s="6"/>
      <c r="I100" s="6"/>
      <c r="J100" s="6"/>
    </row>
    <row r="101" spans="1:10" ht="12.75">
      <c r="A101" s="7"/>
      <c r="B101" s="8"/>
      <c r="C101" s="6"/>
      <c r="D101" s="6"/>
      <c r="E101" s="6"/>
      <c r="F101" s="6"/>
      <c r="G101" s="6"/>
      <c r="H101" s="6"/>
      <c r="I101" s="6"/>
      <c r="J101" s="6"/>
    </row>
    <row r="102" spans="1:10" ht="12.75">
      <c r="A102" s="7"/>
      <c r="B102" s="8"/>
      <c r="C102" s="6"/>
      <c r="D102" s="6"/>
      <c r="E102" s="6"/>
      <c r="F102" s="6"/>
      <c r="G102" s="6"/>
      <c r="H102" s="6"/>
      <c r="I102" s="6"/>
      <c r="J102" s="6"/>
    </row>
    <row r="103" spans="1:10" ht="12.75">
      <c r="A103" s="7"/>
      <c r="B103" s="8"/>
      <c r="C103" s="6"/>
      <c r="D103" s="6"/>
      <c r="E103" s="6"/>
      <c r="F103" s="6"/>
      <c r="G103" s="6"/>
      <c r="H103" s="6"/>
      <c r="I103" s="6"/>
      <c r="J103" s="6"/>
    </row>
    <row r="104" spans="1:10" ht="12.75">
      <c r="A104" s="7"/>
      <c r="B104" s="8"/>
      <c r="C104" s="6"/>
      <c r="D104" s="6"/>
      <c r="E104" s="6"/>
      <c r="F104" s="6"/>
      <c r="G104" s="6"/>
      <c r="H104" s="6"/>
      <c r="I104" s="6"/>
      <c r="J104" s="6"/>
    </row>
    <row r="105" spans="1:10" ht="12.75">
      <c r="A105" s="7"/>
      <c r="B105" s="8"/>
      <c r="C105" s="6"/>
      <c r="D105" s="6"/>
      <c r="E105" s="6"/>
      <c r="F105" s="6"/>
      <c r="G105" s="6"/>
      <c r="H105" s="6"/>
      <c r="I105" s="6"/>
      <c r="J105" s="6"/>
    </row>
    <row r="106" spans="1:10" ht="12.75">
      <c r="A106" s="7"/>
      <c r="B106" s="8"/>
      <c r="C106" s="6"/>
      <c r="D106" s="6"/>
      <c r="E106" s="6"/>
      <c r="F106" s="6"/>
      <c r="G106" s="6"/>
      <c r="H106" s="6"/>
      <c r="I106" s="6"/>
      <c r="J106" s="6"/>
    </row>
    <row r="107" spans="1:10" ht="12.75">
      <c r="A107" s="7"/>
      <c r="B107" s="8"/>
      <c r="C107" s="6"/>
      <c r="D107" s="6"/>
      <c r="E107" s="6"/>
      <c r="F107" s="6"/>
      <c r="G107" s="6"/>
      <c r="H107" s="6"/>
      <c r="I107" s="6"/>
      <c r="J107" s="6"/>
    </row>
    <row r="108" spans="1:10" ht="12.75">
      <c r="A108" s="7"/>
      <c r="B108" s="8"/>
      <c r="C108" s="6"/>
      <c r="D108" s="6"/>
      <c r="E108" s="6"/>
      <c r="F108" s="6"/>
      <c r="G108" s="6"/>
      <c r="H108" s="6"/>
      <c r="I108" s="6"/>
      <c r="J108" s="6"/>
    </row>
    <row r="109" spans="1:10" ht="12.75">
      <c r="A109" s="7"/>
      <c r="B109" s="8"/>
      <c r="C109" s="6"/>
      <c r="D109" s="6"/>
      <c r="E109" s="6"/>
      <c r="F109" s="6"/>
      <c r="G109" s="6"/>
      <c r="H109" s="6"/>
      <c r="I109" s="6"/>
      <c r="J109" s="6"/>
    </row>
    <row r="110" spans="1:10" ht="12.75">
      <c r="A110" s="7"/>
      <c r="B110" s="8"/>
      <c r="C110" s="6"/>
      <c r="D110" s="6"/>
      <c r="E110" s="6"/>
      <c r="F110" s="6"/>
      <c r="G110" s="6"/>
      <c r="H110" s="6"/>
      <c r="I110" s="6"/>
      <c r="J110" s="6"/>
    </row>
    <row r="111" spans="1:10" ht="12.75">
      <c r="A111" s="7"/>
      <c r="B111" s="8"/>
      <c r="C111" s="6"/>
      <c r="D111" s="6"/>
      <c r="E111" s="6"/>
      <c r="F111" s="6"/>
      <c r="G111" s="6"/>
      <c r="H111" s="6"/>
      <c r="I111" s="6"/>
      <c r="J111" s="6"/>
    </row>
    <row r="112" spans="1:10" ht="12.75">
      <c r="A112" s="7"/>
      <c r="B112" s="8"/>
      <c r="C112" s="6"/>
      <c r="D112" s="6"/>
      <c r="E112" s="6"/>
      <c r="F112" s="6"/>
      <c r="G112" s="6"/>
      <c r="H112" s="6"/>
      <c r="I112" s="6"/>
      <c r="J112" s="6"/>
    </row>
    <row r="113" spans="1:10" ht="12.75">
      <c r="A113" s="7"/>
      <c r="B113" s="8"/>
      <c r="C113" s="6"/>
      <c r="D113" s="6"/>
      <c r="E113" s="6"/>
      <c r="F113" s="6"/>
      <c r="G113" s="6"/>
      <c r="H113" s="6"/>
      <c r="I113" s="6"/>
      <c r="J113" s="6"/>
    </row>
    <row r="114" spans="1:10" ht="12.75">
      <c r="A114" s="7"/>
      <c r="B114" s="8"/>
      <c r="C114" s="6"/>
      <c r="D114" s="6"/>
      <c r="E114" s="6"/>
      <c r="F114" s="6"/>
      <c r="G114" s="6"/>
      <c r="H114" s="6"/>
      <c r="I114" s="6"/>
      <c r="J114" s="6"/>
    </row>
    <row r="115" spans="1:10" ht="12.75">
      <c r="A115" s="7"/>
      <c r="B115" s="8"/>
      <c r="C115" s="6"/>
      <c r="D115" s="6"/>
      <c r="E115" s="6"/>
      <c r="F115" s="6"/>
      <c r="G115" s="6"/>
      <c r="H115" s="6"/>
      <c r="I115" s="6"/>
      <c r="J115" s="6"/>
    </row>
    <row r="116" spans="1:10" ht="12.75">
      <c r="A116" s="7"/>
      <c r="B116" s="8"/>
      <c r="C116" s="6"/>
      <c r="D116" s="6"/>
      <c r="E116" s="6"/>
      <c r="F116" s="6"/>
      <c r="G116" s="6"/>
      <c r="H116" s="6"/>
      <c r="I116" s="6"/>
      <c r="J116" s="6"/>
    </row>
    <row r="117" spans="1:10" ht="12.75">
      <c r="A117" s="7"/>
      <c r="B117" s="8"/>
      <c r="C117" s="6"/>
      <c r="D117" s="6"/>
      <c r="E117" s="6"/>
      <c r="F117" s="6"/>
      <c r="G117" s="6"/>
      <c r="H117" s="6"/>
      <c r="I117" s="6"/>
      <c r="J117" s="6"/>
    </row>
    <row r="118" spans="1:10" ht="12.75">
      <c r="A118" s="7"/>
      <c r="B118" s="8"/>
      <c r="C118" s="6"/>
      <c r="D118" s="6"/>
      <c r="E118" s="6"/>
      <c r="F118" s="6"/>
      <c r="G118" s="6"/>
      <c r="H118" s="6"/>
      <c r="I118" s="6"/>
      <c r="J118" s="6"/>
    </row>
    <row r="119" spans="1:10" ht="12.75">
      <c r="A119" s="7"/>
      <c r="B119" s="8"/>
      <c r="C119" s="6"/>
      <c r="D119" s="6"/>
      <c r="E119" s="6"/>
      <c r="F119" s="6"/>
      <c r="G119" s="6"/>
      <c r="H119" s="6"/>
      <c r="I119" s="6"/>
      <c r="J119" s="6"/>
    </row>
    <row r="120" spans="1:10" ht="12.75">
      <c r="A120" s="7"/>
      <c r="B120" s="8"/>
      <c r="C120" s="6"/>
      <c r="D120" s="6"/>
      <c r="E120" s="6"/>
      <c r="F120" s="6"/>
      <c r="G120" s="6"/>
      <c r="H120" s="6"/>
      <c r="I120" s="6"/>
      <c r="J120" s="6"/>
    </row>
    <row r="121" spans="1:10" ht="12.75">
      <c r="A121" s="7"/>
      <c r="B121" s="8"/>
      <c r="C121" s="6"/>
      <c r="D121" s="6"/>
      <c r="E121" s="6"/>
      <c r="F121" s="6"/>
      <c r="G121" s="6"/>
      <c r="H121" s="6"/>
      <c r="I121" s="6"/>
      <c r="J121" s="6"/>
    </row>
    <row r="122" spans="1:10" ht="12.75">
      <c r="A122" s="7"/>
      <c r="B122" s="8"/>
      <c r="C122" s="6"/>
      <c r="D122" s="6"/>
      <c r="E122" s="6"/>
      <c r="F122" s="6"/>
      <c r="G122" s="6"/>
      <c r="H122" s="6"/>
      <c r="I122" s="6"/>
      <c r="J122" s="6"/>
    </row>
    <row r="123" spans="1:10" ht="12.75">
      <c r="A123" s="7"/>
      <c r="B123" s="8"/>
      <c r="C123" s="6"/>
      <c r="D123" s="6"/>
      <c r="E123" s="6"/>
      <c r="F123" s="6"/>
      <c r="G123" s="6"/>
      <c r="H123" s="6"/>
      <c r="I123" s="6"/>
      <c r="J123" s="6"/>
    </row>
    <row r="124" spans="1:10" ht="12.75">
      <c r="A124" s="7"/>
      <c r="B124" s="8"/>
      <c r="C124" s="6"/>
      <c r="D124" s="6"/>
      <c r="E124" s="6"/>
      <c r="F124" s="6"/>
      <c r="G124" s="6"/>
      <c r="H124" s="6"/>
      <c r="I124" s="6"/>
      <c r="J124" s="6"/>
    </row>
    <row r="125" spans="1:10" ht="12.75">
      <c r="A125" s="7"/>
      <c r="B125" s="8"/>
      <c r="C125" s="6"/>
      <c r="D125" s="6"/>
      <c r="E125" s="6"/>
      <c r="F125" s="6"/>
      <c r="G125" s="6"/>
      <c r="H125" s="6"/>
      <c r="I125" s="6"/>
      <c r="J125" s="6"/>
    </row>
    <row r="126" spans="1:10" ht="12.75">
      <c r="A126" s="7"/>
      <c r="B126" s="8"/>
      <c r="C126" s="6"/>
      <c r="D126" s="6"/>
      <c r="E126" s="6"/>
      <c r="F126" s="6"/>
      <c r="G126" s="6"/>
      <c r="H126" s="6"/>
      <c r="I126" s="6"/>
      <c r="J126" s="6"/>
    </row>
    <row r="127" spans="1:10" ht="12.75">
      <c r="A127" s="7"/>
      <c r="B127" s="8"/>
      <c r="C127" s="6"/>
      <c r="D127" s="6"/>
      <c r="E127" s="6"/>
      <c r="F127" s="6"/>
      <c r="G127" s="6"/>
      <c r="H127" s="6"/>
      <c r="I127" s="6"/>
      <c r="J127" s="6"/>
    </row>
    <row r="128" spans="1:10" ht="12.75">
      <c r="A128" s="7"/>
      <c r="B128" s="8"/>
      <c r="C128" s="6"/>
      <c r="D128" s="6"/>
      <c r="E128" s="6"/>
      <c r="F128" s="6"/>
      <c r="G128" s="6"/>
      <c r="H128" s="6"/>
      <c r="I128" s="6"/>
      <c r="J128" s="6"/>
    </row>
    <row r="129" spans="1:10" ht="12.75">
      <c r="A129" s="7"/>
      <c r="B129" s="8"/>
      <c r="C129" s="6"/>
      <c r="D129" s="6"/>
      <c r="E129" s="6"/>
      <c r="F129" s="6"/>
      <c r="G129" s="6"/>
      <c r="H129" s="6"/>
      <c r="I129" s="6"/>
      <c r="J129" s="6"/>
    </row>
    <row r="130" spans="1:10" ht="12.75">
      <c r="A130" s="7"/>
      <c r="B130" s="8"/>
      <c r="C130" s="6"/>
      <c r="D130" s="6"/>
      <c r="E130" s="6"/>
      <c r="F130" s="6"/>
      <c r="G130" s="6"/>
      <c r="H130" s="6"/>
      <c r="I130" s="6"/>
      <c r="J130" s="6"/>
    </row>
    <row r="131" spans="1:10" ht="12.75">
      <c r="A131" s="7"/>
      <c r="B131" s="8"/>
      <c r="C131" s="6"/>
      <c r="D131" s="6"/>
      <c r="E131" s="6"/>
      <c r="F131" s="6"/>
      <c r="G131" s="6"/>
      <c r="H131" s="6"/>
      <c r="I131" s="6"/>
      <c r="J131" s="6"/>
    </row>
    <row r="132" spans="1:10" ht="12.75">
      <c r="A132" s="7"/>
      <c r="B132" s="8"/>
      <c r="C132" s="6"/>
      <c r="D132" s="6"/>
      <c r="E132" s="6"/>
      <c r="F132" s="6"/>
      <c r="G132" s="6"/>
      <c r="H132" s="6"/>
      <c r="I132" s="6"/>
      <c r="J132" s="6"/>
    </row>
    <row r="133" spans="1:10" ht="12.75">
      <c r="A133" s="7"/>
      <c r="B133" s="8"/>
      <c r="C133" s="6"/>
      <c r="D133" s="6"/>
      <c r="E133" s="6"/>
      <c r="F133" s="6"/>
      <c r="G133" s="6"/>
      <c r="H133" s="6"/>
      <c r="I133" s="6"/>
      <c r="J133" s="6"/>
    </row>
    <row r="134" spans="1:10" ht="12.75">
      <c r="A134" s="7"/>
      <c r="B134" s="8"/>
      <c r="C134" s="6"/>
      <c r="D134" s="6"/>
      <c r="E134" s="6"/>
      <c r="F134" s="6"/>
      <c r="G134" s="6"/>
      <c r="H134" s="6"/>
      <c r="I134" s="6"/>
      <c r="J134" s="6"/>
    </row>
    <row r="135" spans="1:10" ht="12.75">
      <c r="A135" s="7"/>
      <c r="B135" s="8"/>
      <c r="C135" s="6"/>
      <c r="D135" s="6"/>
      <c r="E135" s="6"/>
      <c r="F135" s="6"/>
      <c r="G135" s="6"/>
      <c r="H135" s="6"/>
      <c r="I135" s="6"/>
      <c r="J135" s="6"/>
    </row>
    <row r="136" spans="1:10" ht="12.75">
      <c r="A136" s="7"/>
      <c r="B136" s="8"/>
      <c r="C136" s="6"/>
      <c r="D136" s="6"/>
      <c r="E136" s="6"/>
      <c r="F136" s="6"/>
      <c r="G136" s="6"/>
      <c r="H136" s="6"/>
      <c r="I136" s="6"/>
      <c r="J136" s="6"/>
    </row>
    <row r="137" spans="1:10" ht="12.75">
      <c r="A137" s="7"/>
      <c r="B137" s="8"/>
      <c r="C137" s="6"/>
      <c r="D137" s="6"/>
      <c r="E137" s="6"/>
      <c r="F137" s="6"/>
      <c r="G137" s="6"/>
      <c r="H137" s="6"/>
      <c r="I137" s="6"/>
      <c r="J137" s="6"/>
    </row>
    <row r="138" spans="1:10" ht="12.75">
      <c r="A138" s="7"/>
      <c r="B138" s="8"/>
      <c r="C138" s="6"/>
      <c r="D138" s="6"/>
      <c r="E138" s="6"/>
      <c r="F138" s="6"/>
      <c r="G138" s="6"/>
      <c r="H138" s="6"/>
      <c r="I138" s="6"/>
      <c r="J138" s="6"/>
    </row>
    <row r="139" spans="1:10" ht="12.75">
      <c r="A139" s="7"/>
      <c r="B139" s="8"/>
      <c r="C139" s="6"/>
      <c r="D139" s="6"/>
      <c r="E139" s="6"/>
      <c r="F139" s="6"/>
      <c r="G139" s="6"/>
      <c r="H139" s="6"/>
      <c r="I139" s="6"/>
      <c r="J139" s="6"/>
    </row>
    <row r="140" spans="1:10" ht="12.75">
      <c r="A140" s="7"/>
      <c r="B140" s="8"/>
      <c r="C140" s="6"/>
      <c r="D140" s="6"/>
      <c r="E140" s="6"/>
      <c r="F140" s="6"/>
      <c r="G140" s="6"/>
      <c r="H140" s="6"/>
      <c r="I140" s="6"/>
      <c r="J140" s="6"/>
    </row>
    <row r="141" spans="1:10" ht="12.75">
      <c r="A141" s="7"/>
      <c r="B141" s="8"/>
      <c r="C141" s="6"/>
      <c r="D141" s="6"/>
      <c r="E141" s="6"/>
      <c r="F141" s="6"/>
      <c r="G141" s="6"/>
      <c r="H141" s="6"/>
      <c r="I141" s="6"/>
      <c r="J141" s="6"/>
    </row>
    <row r="142" spans="1:10" ht="12.75">
      <c r="A142" s="7"/>
      <c r="B142" s="8"/>
      <c r="C142" s="6"/>
      <c r="D142" s="6"/>
      <c r="E142" s="6"/>
      <c r="F142" s="6"/>
      <c r="G142" s="6"/>
      <c r="H142" s="6"/>
      <c r="I142" s="6"/>
      <c r="J142" s="6"/>
    </row>
    <row r="143" spans="1:10" ht="12.75">
      <c r="A143" s="7"/>
      <c r="B143" s="8"/>
      <c r="C143" s="6"/>
      <c r="D143" s="6"/>
      <c r="E143" s="6"/>
      <c r="F143" s="6"/>
      <c r="G143" s="6"/>
      <c r="H143" s="6"/>
      <c r="I143" s="6"/>
      <c r="J143" s="6"/>
    </row>
    <row r="144" spans="1:10" ht="12.75">
      <c r="A144" s="7"/>
      <c r="B144" s="8"/>
      <c r="C144" s="6"/>
      <c r="D144" s="6"/>
      <c r="E144" s="6"/>
      <c r="F144" s="6"/>
      <c r="G144" s="6"/>
      <c r="H144" s="6"/>
      <c r="I144" s="6"/>
      <c r="J144" s="6"/>
    </row>
    <row r="145" spans="1:10" ht="12.75">
      <c r="A145" s="7"/>
      <c r="B145" s="8"/>
      <c r="C145" s="6"/>
      <c r="D145" s="6"/>
      <c r="E145" s="6"/>
      <c r="F145" s="6"/>
      <c r="G145" s="6"/>
      <c r="H145" s="6"/>
      <c r="I145" s="6"/>
      <c r="J145" s="6"/>
    </row>
    <row r="146" spans="1:10" ht="12.75">
      <c r="A146" s="7"/>
      <c r="B146" s="8"/>
      <c r="C146" s="6"/>
      <c r="D146" s="6"/>
      <c r="E146" s="6"/>
      <c r="F146" s="6"/>
      <c r="G146" s="6"/>
      <c r="H146" s="6"/>
      <c r="I146" s="6"/>
      <c r="J146" s="6"/>
    </row>
    <row r="147" spans="1:10" ht="12.75">
      <c r="A147" s="7"/>
      <c r="B147" s="8"/>
      <c r="C147" s="6"/>
      <c r="D147" s="6"/>
      <c r="E147" s="6"/>
      <c r="F147" s="6"/>
      <c r="G147" s="6"/>
      <c r="H147" s="6"/>
      <c r="I147" s="6"/>
      <c r="J147" s="6"/>
    </row>
    <row r="148" spans="1:10" ht="12.75">
      <c r="A148" s="7"/>
      <c r="B148" s="8"/>
      <c r="C148" s="6"/>
      <c r="D148" s="6"/>
      <c r="E148" s="6"/>
      <c r="F148" s="6"/>
      <c r="G148" s="6"/>
      <c r="H148" s="6"/>
      <c r="I148" s="6"/>
      <c r="J148" s="6"/>
    </row>
    <row r="149" spans="1:10" ht="12.75">
      <c r="A149" s="7"/>
      <c r="B149" s="8"/>
      <c r="C149" s="6"/>
      <c r="D149" s="6"/>
      <c r="E149" s="6"/>
      <c r="F149" s="6"/>
      <c r="G149" s="6"/>
      <c r="H149" s="6"/>
      <c r="I149" s="6"/>
      <c r="J149" s="6"/>
    </row>
    <row r="150" spans="1:10" ht="12.75">
      <c r="A150" s="7"/>
      <c r="B150" s="8"/>
      <c r="C150" s="6"/>
      <c r="D150" s="6"/>
      <c r="E150" s="6"/>
      <c r="F150" s="6"/>
      <c r="G150" s="6"/>
      <c r="H150" s="6"/>
      <c r="I150" s="6"/>
      <c r="J150" s="6"/>
    </row>
    <row r="151" spans="1:10" ht="12.75">
      <c r="A151" s="7"/>
      <c r="B151" s="8"/>
      <c r="C151" s="6"/>
      <c r="D151" s="6"/>
      <c r="E151" s="6"/>
      <c r="F151" s="6"/>
      <c r="G151" s="6"/>
      <c r="H151" s="6"/>
      <c r="I151" s="6"/>
      <c r="J151" s="6"/>
    </row>
    <row r="152" spans="1:10" ht="12.75">
      <c r="A152" s="7"/>
      <c r="B152" s="8"/>
      <c r="C152" s="6"/>
      <c r="D152" s="6"/>
      <c r="E152" s="6"/>
      <c r="F152" s="6"/>
      <c r="G152" s="6"/>
      <c r="H152" s="6"/>
      <c r="I152" s="6"/>
      <c r="J152" s="6"/>
    </row>
    <row r="153" spans="1:10" ht="12.75">
      <c r="A153" s="7"/>
      <c r="B153" s="8"/>
      <c r="C153" s="6"/>
      <c r="D153" s="6"/>
      <c r="E153" s="6"/>
      <c r="F153" s="6"/>
      <c r="G153" s="6"/>
      <c r="H153" s="6"/>
      <c r="I153" s="6"/>
      <c r="J153" s="6"/>
    </row>
    <row r="154" spans="1:10" ht="12.75">
      <c r="A154" s="7"/>
      <c r="B154" s="8"/>
      <c r="C154" s="6"/>
      <c r="D154" s="6"/>
      <c r="E154" s="6"/>
      <c r="F154" s="6"/>
      <c r="G154" s="6"/>
      <c r="H154" s="6"/>
      <c r="I154" s="6"/>
      <c r="J154" s="6"/>
    </row>
    <row r="155" spans="1:10" ht="12.75">
      <c r="A155" s="7"/>
      <c r="B155" s="8"/>
      <c r="C155" s="6"/>
      <c r="D155" s="6"/>
      <c r="E155" s="6"/>
      <c r="F155" s="6"/>
      <c r="G155" s="6"/>
      <c r="H155" s="6"/>
      <c r="I155" s="6"/>
      <c r="J155" s="6"/>
    </row>
    <row r="156" spans="1:10" ht="12.75">
      <c r="A156" s="7"/>
      <c r="B156" s="8"/>
      <c r="C156" s="6"/>
      <c r="D156" s="6"/>
      <c r="E156" s="6"/>
      <c r="F156" s="6"/>
      <c r="G156" s="6"/>
      <c r="H156" s="6"/>
      <c r="I156" s="6"/>
      <c r="J156" s="6"/>
    </row>
    <row r="157" spans="1:10" ht="12.75">
      <c r="A157" s="7"/>
      <c r="B157" s="8"/>
      <c r="C157" s="6"/>
      <c r="D157" s="6"/>
      <c r="E157" s="6"/>
      <c r="F157" s="6"/>
      <c r="G157" s="6"/>
      <c r="H157" s="6"/>
      <c r="I157" s="6"/>
      <c r="J157" s="6"/>
    </row>
    <row r="158" spans="1:10" ht="12.75">
      <c r="A158" s="7"/>
      <c r="B158" s="8"/>
      <c r="C158" s="6"/>
      <c r="D158" s="6"/>
      <c r="E158" s="6"/>
      <c r="F158" s="6"/>
      <c r="G158" s="6"/>
      <c r="H158" s="6"/>
      <c r="I158" s="6"/>
      <c r="J158" s="6"/>
    </row>
    <row r="159" spans="1:10" ht="12.75">
      <c r="A159" s="7"/>
      <c r="B159" s="8"/>
      <c r="C159" s="6"/>
      <c r="D159" s="6"/>
      <c r="E159" s="6"/>
      <c r="F159" s="6"/>
      <c r="G159" s="6"/>
      <c r="H159" s="6"/>
      <c r="I159" s="6"/>
      <c r="J159" s="6"/>
    </row>
    <row r="160" spans="1:10" ht="12.75">
      <c r="A160" s="7"/>
      <c r="B160" s="8"/>
      <c r="C160" s="6"/>
      <c r="D160" s="6"/>
      <c r="E160" s="6"/>
      <c r="F160" s="6"/>
      <c r="G160" s="6"/>
      <c r="H160" s="6"/>
      <c r="I160" s="6"/>
      <c r="J160" s="6"/>
    </row>
    <row r="161" spans="1:10" ht="12.75">
      <c r="A161" s="7"/>
      <c r="B161" s="8"/>
      <c r="C161" s="6"/>
      <c r="D161" s="6"/>
      <c r="E161" s="6"/>
      <c r="F161" s="6"/>
      <c r="G161" s="6"/>
      <c r="H161" s="6"/>
      <c r="I161" s="6"/>
      <c r="J161" s="6"/>
    </row>
    <row r="162" spans="1:10" ht="12.75">
      <c r="A162" s="7"/>
      <c r="B162" s="8"/>
      <c r="C162" s="6"/>
      <c r="D162" s="6"/>
      <c r="E162" s="6"/>
      <c r="F162" s="6"/>
      <c r="G162" s="6"/>
      <c r="H162" s="6"/>
      <c r="I162" s="6"/>
      <c r="J162" s="6"/>
    </row>
    <row r="163" spans="1:10" ht="12.75">
      <c r="A163" s="7"/>
      <c r="B163" s="8"/>
      <c r="C163" s="6"/>
      <c r="D163" s="6"/>
      <c r="E163" s="6"/>
      <c r="F163" s="6"/>
      <c r="G163" s="6"/>
      <c r="H163" s="6"/>
      <c r="I163" s="6"/>
      <c r="J163" s="6"/>
    </row>
    <row r="164" spans="1:10" ht="12.75">
      <c r="A164" s="7"/>
      <c r="B164" s="8"/>
      <c r="C164" s="6"/>
      <c r="D164" s="6"/>
      <c r="E164" s="6"/>
      <c r="F164" s="6"/>
      <c r="G164" s="6"/>
      <c r="H164" s="6"/>
      <c r="I164" s="6"/>
      <c r="J164" s="6"/>
    </row>
    <row r="165" spans="1:10" ht="12.75">
      <c r="A165" s="7"/>
      <c r="B165" s="8"/>
      <c r="C165" s="6"/>
      <c r="D165" s="6"/>
      <c r="E165" s="6"/>
      <c r="F165" s="6"/>
      <c r="G165" s="6"/>
      <c r="H165" s="6"/>
      <c r="I165" s="6"/>
      <c r="J165" s="6"/>
    </row>
    <row r="166" spans="1:10" ht="12.75">
      <c r="A166" s="7"/>
      <c r="B166" s="8"/>
      <c r="C166" s="6"/>
      <c r="D166" s="6"/>
      <c r="E166" s="6"/>
      <c r="F166" s="6"/>
      <c r="G166" s="6"/>
      <c r="H166" s="6"/>
      <c r="I166" s="6"/>
      <c r="J166" s="6"/>
    </row>
    <row r="167" spans="1:10" ht="12.75">
      <c r="A167" s="7"/>
      <c r="B167" s="8"/>
      <c r="C167" s="6"/>
      <c r="D167" s="6"/>
      <c r="E167" s="6"/>
      <c r="F167" s="6"/>
      <c r="G167" s="6"/>
      <c r="H167" s="6"/>
      <c r="I167" s="6"/>
      <c r="J167" s="6"/>
    </row>
    <row r="168" spans="1:10" ht="12.75">
      <c r="A168" s="7"/>
      <c r="B168" s="8"/>
      <c r="C168" s="6"/>
      <c r="D168" s="6"/>
      <c r="E168" s="6"/>
      <c r="F168" s="6"/>
      <c r="G168" s="6"/>
      <c r="H168" s="6"/>
      <c r="I168" s="6"/>
      <c r="J168" s="6"/>
    </row>
    <row r="169" spans="1:10" ht="12.75">
      <c r="A169" s="7"/>
      <c r="B169" s="8"/>
      <c r="C169" s="6"/>
      <c r="D169" s="6"/>
      <c r="E169" s="6"/>
      <c r="F169" s="6"/>
      <c r="G169" s="6"/>
      <c r="H169" s="6"/>
      <c r="I169" s="6"/>
      <c r="J169" s="6"/>
    </row>
    <row r="170" spans="1:10" ht="12.75">
      <c r="A170" s="7"/>
      <c r="B170" s="8"/>
      <c r="C170" s="6"/>
      <c r="D170" s="6"/>
      <c r="E170" s="6"/>
      <c r="F170" s="6"/>
      <c r="G170" s="6"/>
      <c r="H170" s="6"/>
      <c r="I170" s="6"/>
      <c r="J170" s="6"/>
    </row>
    <row r="171" spans="1:10" ht="12.75">
      <c r="A171" s="7"/>
      <c r="B171" s="8"/>
      <c r="C171" s="6"/>
      <c r="D171" s="6"/>
      <c r="E171" s="6"/>
      <c r="F171" s="6"/>
      <c r="G171" s="6"/>
      <c r="H171" s="6"/>
      <c r="I171" s="6"/>
      <c r="J171" s="6"/>
    </row>
    <row r="172" spans="1:10" ht="12.75">
      <c r="A172" s="7"/>
      <c r="B172" s="8"/>
      <c r="C172" s="6"/>
      <c r="D172" s="6"/>
      <c r="E172" s="6"/>
      <c r="F172" s="6"/>
      <c r="G172" s="6"/>
      <c r="H172" s="6"/>
      <c r="I172" s="6"/>
      <c r="J172" s="6"/>
    </row>
    <row r="173" spans="1:10" ht="12.75">
      <c r="A173" s="7"/>
      <c r="B173" s="8"/>
      <c r="C173" s="6"/>
      <c r="D173" s="6"/>
      <c r="E173" s="6"/>
      <c r="F173" s="6"/>
      <c r="G173" s="6"/>
      <c r="H173" s="6"/>
      <c r="I173" s="6"/>
      <c r="J173" s="6"/>
    </row>
    <row r="174" spans="1:10" ht="12.75">
      <c r="A174" s="7"/>
      <c r="B174" s="8"/>
      <c r="C174" s="6"/>
      <c r="D174" s="6"/>
      <c r="E174" s="6"/>
      <c r="F174" s="6"/>
      <c r="G174" s="6"/>
      <c r="H174" s="6"/>
      <c r="I174" s="6"/>
      <c r="J174" s="6"/>
    </row>
    <row r="175" spans="1:10" ht="12.75">
      <c r="A175" s="7"/>
      <c r="B175" s="8"/>
      <c r="C175" s="6"/>
      <c r="D175" s="6"/>
      <c r="E175" s="6"/>
      <c r="F175" s="6"/>
      <c r="G175" s="6"/>
      <c r="H175" s="6"/>
      <c r="I175" s="6"/>
      <c r="J175" s="6"/>
    </row>
    <row r="176" spans="1:10" ht="12.75">
      <c r="A176" s="7"/>
      <c r="B176" s="8"/>
      <c r="C176" s="6"/>
      <c r="D176" s="6"/>
      <c r="E176" s="6"/>
      <c r="F176" s="6"/>
      <c r="G176" s="6"/>
      <c r="H176" s="6"/>
      <c r="I176" s="6"/>
      <c r="J176" s="6"/>
    </row>
    <row r="177" spans="1:10" ht="12.75">
      <c r="A177" s="7"/>
      <c r="B177" s="8"/>
      <c r="C177" s="6"/>
      <c r="D177" s="6"/>
      <c r="E177" s="6"/>
      <c r="F177" s="6"/>
      <c r="G177" s="6"/>
      <c r="H177" s="6"/>
      <c r="I177" s="6"/>
      <c r="J177" s="6"/>
    </row>
    <row r="178" spans="1:10" ht="12.75">
      <c r="A178" s="7"/>
      <c r="B178" s="8"/>
      <c r="C178" s="6"/>
      <c r="D178" s="6"/>
      <c r="E178" s="6"/>
      <c r="F178" s="6"/>
      <c r="G178" s="6"/>
      <c r="H178" s="6"/>
      <c r="I178" s="6"/>
      <c r="J178" s="6"/>
    </row>
    <row r="179" spans="1:10" ht="12.75">
      <c r="A179" s="7"/>
      <c r="B179" s="8"/>
      <c r="C179" s="6"/>
      <c r="D179" s="6"/>
      <c r="E179" s="6"/>
      <c r="F179" s="6"/>
      <c r="G179" s="6"/>
      <c r="H179" s="6"/>
      <c r="I179" s="6"/>
      <c r="J179" s="6"/>
    </row>
    <row r="180" spans="1:10" ht="12.75">
      <c r="A180" s="7"/>
      <c r="B180" s="8"/>
      <c r="C180" s="6"/>
      <c r="D180" s="6"/>
      <c r="E180" s="6"/>
      <c r="F180" s="6"/>
      <c r="G180" s="6"/>
      <c r="H180" s="6"/>
      <c r="I180" s="6"/>
      <c r="J180" s="6"/>
    </row>
    <row r="181" spans="1:10" ht="12.75">
      <c r="A181" s="7"/>
      <c r="B181" s="8"/>
      <c r="C181" s="6"/>
      <c r="D181" s="6"/>
      <c r="E181" s="6"/>
      <c r="F181" s="6"/>
      <c r="G181" s="6"/>
      <c r="H181" s="6"/>
      <c r="I181" s="6"/>
      <c r="J181" s="6"/>
    </row>
    <row r="182" spans="1:10" ht="12.75">
      <c r="A182" s="7"/>
      <c r="B182" s="7"/>
      <c r="C182" s="6"/>
      <c r="D182" s="6"/>
      <c r="E182" s="6"/>
      <c r="F182" s="6"/>
      <c r="G182" s="6"/>
      <c r="H182" s="6"/>
      <c r="I182" s="6"/>
      <c r="J182" s="6"/>
    </row>
    <row r="183" spans="1:10" ht="12.75">
      <c r="A183" s="7"/>
      <c r="B183" s="7"/>
      <c r="C183" s="6"/>
      <c r="D183" s="6"/>
      <c r="E183" s="6"/>
      <c r="F183" s="6"/>
      <c r="G183" s="6"/>
      <c r="H183" s="6"/>
      <c r="I183" s="6"/>
      <c r="J183" s="6"/>
    </row>
    <row r="184" spans="1:10" ht="12.75">
      <c r="A184" s="7"/>
      <c r="B184" s="7"/>
      <c r="C184" s="6"/>
      <c r="D184" s="6"/>
      <c r="E184" s="6"/>
      <c r="F184" s="6"/>
      <c r="G184" s="6"/>
      <c r="H184" s="6"/>
      <c r="I184" s="6"/>
      <c r="J184" s="6"/>
    </row>
    <row r="185" spans="1:10" ht="12.75">
      <c r="A185" s="7"/>
      <c r="B185" s="7"/>
      <c r="C185" s="6"/>
      <c r="D185" s="6"/>
      <c r="E185" s="6"/>
      <c r="F185" s="6"/>
      <c r="G185" s="6"/>
      <c r="H185" s="6"/>
      <c r="I185" s="6"/>
      <c r="J185" s="6"/>
    </row>
    <row r="186" spans="1:10" ht="12.75">
      <c r="A186" s="7"/>
      <c r="B186" s="7"/>
      <c r="C186" s="6"/>
      <c r="D186" s="6"/>
      <c r="E186" s="6"/>
      <c r="F186" s="6"/>
      <c r="G186" s="6"/>
      <c r="H186" s="6"/>
      <c r="I186" s="6"/>
      <c r="J186" s="6"/>
    </row>
    <row r="187" spans="1:10" ht="12.75">
      <c r="A187" s="7"/>
      <c r="B187" s="7"/>
      <c r="C187" s="6"/>
      <c r="D187" s="6"/>
      <c r="E187" s="6"/>
      <c r="F187" s="6"/>
      <c r="G187" s="6"/>
      <c r="H187" s="6"/>
      <c r="I187" s="6"/>
      <c r="J187" s="6"/>
    </row>
    <row r="188" spans="1:10" ht="12.75">
      <c r="A188" s="7"/>
      <c r="B188" s="7"/>
      <c r="C188" s="6"/>
      <c r="D188" s="6"/>
      <c r="E188" s="6"/>
      <c r="F188" s="6"/>
      <c r="G188" s="6"/>
      <c r="H188" s="6"/>
      <c r="I188" s="6"/>
      <c r="J188" s="6"/>
    </row>
    <row r="189" spans="1:10" ht="12.75">
      <c r="A189" s="7"/>
      <c r="B189" s="7"/>
      <c r="C189" s="6"/>
      <c r="D189" s="6"/>
      <c r="E189" s="6"/>
      <c r="F189" s="6"/>
      <c r="G189" s="6"/>
      <c r="H189" s="6"/>
      <c r="I189" s="6"/>
      <c r="J189" s="6"/>
    </row>
    <row r="190" spans="1:10" ht="12.75">
      <c r="A190" s="7"/>
      <c r="B190" s="7"/>
      <c r="C190" s="6"/>
      <c r="D190" s="6"/>
      <c r="E190" s="6"/>
      <c r="F190" s="6"/>
      <c r="G190" s="6"/>
      <c r="H190" s="6"/>
      <c r="I190" s="6"/>
      <c r="J190" s="6"/>
    </row>
    <row r="191" spans="1:10" ht="12.75">
      <c r="A191" s="7"/>
      <c r="B191" s="7"/>
      <c r="C191" s="6"/>
      <c r="D191" s="6"/>
      <c r="E191" s="6"/>
      <c r="F191" s="6"/>
      <c r="G191" s="6"/>
      <c r="H191" s="6"/>
      <c r="I191" s="6"/>
      <c r="J191" s="6"/>
    </row>
    <row r="192" spans="1:10" ht="12.75">
      <c r="A192" s="7"/>
      <c r="B192" s="7"/>
      <c r="C192" s="6"/>
      <c r="D192" s="6"/>
      <c r="E192" s="6"/>
      <c r="F192" s="6"/>
      <c r="G192" s="6"/>
      <c r="H192" s="6"/>
      <c r="I192" s="6"/>
      <c r="J192" s="6"/>
    </row>
    <row r="193" spans="1:10" ht="12.75">
      <c r="A193" s="7"/>
      <c r="B193" s="7"/>
      <c r="C193" s="6"/>
      <c r="D193" s="6"/>
      <c r="E193" s="6"/>
      <c r="F193" s="6"/>
      <c r="G193" s="6"/>
      <c r="H193" s="6"/>
      <c r="I193" s="6"/>
      <c r="J193" s="6"/>
    </row>
    <row r="194" spans="1:10" ht="12.75">
      <c r="A194" s="7"/>
      <c r="B194" s="7"/>
      <c r="C194" s="6"/>
      <c r="D194" s="6"/>
      <c r="E194" s="6"/>
      <c r="F194" s="6"/>
      <c r="G194" s="6"/>
      <c r="H194" s="6"/>
      <c r="I194" s="6"/>
      <c r="J194" s="6"/>
    </row>
    <row r="195" spans="1:10" ht="12.75">
      <c r="A195" s="7"/>
      <c r="B195" s="7"/>
      <c r="C195" s="6"/>
      <c r="D195" s="6"/>
      <c r="E195" s="6"/>
      <c r="F195" s="6"/>
      <c r="G195" s="6"/>
      <c r="H195" s="6"/>
      <c r="I195" s="6"/>
      <c r="J195" s="6"/>
    </row>
    <row r="196" spans="1:10" ht="12.75">
      <c r="A196" s="7"/>
      <c r="B196" s="7"/>
      <c r="C196" s="6"/>
      <c r="D196" s="6"/>
      <c r="E196" s="6"/>
      <c r="F196" s="6"/>
      <c r="G196" s="6"/>
      <c r="H196" s="6"/>
      <c r="I196" s="6"/>
      <c r="J196" s="6"/>
    </row>
    <row r="197" spans="1:10" ht="12.75">
      <c r="A197" s="7"/>
      <c r="B197" s="7"/>
      <c r="C197" s="6"/>
      <c r="D197" s="6"/>
      <c r="E197" s="6"/>
      <c r="F197" s="6"/>
      <c r="G197" s="6"/>
      <c r="H197" s="6"/>
      <c r="I197" s="6"/>
      <c r="J197" s="6"/>
    </row>
    <row r="198" spans="1:10" ht="12.75">
      <c r="A198" s="7"/>
      <c r="B198" s="7"/>
      <c r="C198" s="6"/>
      <c r="D198" s="6"/>
      <c r="E198" s="6"/>
      <c r="F198" s="6"/>
      <c r="G198" s="6"/>
      <c r="H198" s="6"/>
      <c r="I198" s="6"/>
      <c r="J198" s="6"/>
    </row>
    <row r="199" spans="1:10" ht="12.75">
      <c r="A199" s="7"/>
      <c r="B199" s="7"/>
      <c r="C199" s="6"/>
      <c r="D199" s="6"/>
      <c r="E199" s="6"/>
      <c r="F199" s="6"/>
      <c r="G199" s="6"/>
      <c r="H199" s="6"/>
      <c r="I199" s="6"/>
      <c r="J199" s="6"/>
    </row>
    <row r="200" spans="1:10" ht="12.75">
      <c r="A200" s="7"/>
      <c r="B200" s="7"/>
      <c r="C200" s="6"/>
      <c r="D200" s="6"/>
      <c r="E200" s="6"/>
      <c r="F200" s="6"/>
      <c r="G200" s="6"/>
      <c r="H200" s="6"/>
      <c r="I200" s="6"/>
      <c r="J200" s="6"/>
    </row>
    <row r="201" spans="1:10" ht="12.75">
      <c r="A201" s="7"/>
      <c r="B201" s="7"/>
      <c r="C201" s="6"/>
      <c r="D201" s="6"/>
      <c r="E201" s="6"/>
      <c r="F201" s="6"/>
      <c r="G201" s="6"/>
      <c r="H201" s="6"/>
      <c r="I201" s="6"/>
      <c r="J201" s="6"/>
    </row>
    <row r="202" spans="1:10" ht="12.75">
      <c r="A202" s="7"/>
      <c r="B202" s="7"/>
      <c r="C202" s="6"/>
      <c r="D202" s="6"/>
      <c r="E202" s="6"/>
      <c r="F202" s="6"/>
      <c r="G202" s="6"/>
      <c r="H202" s="6"/>
      <c r="I202" s="6"/>
      <c r="J202" s="6"/>
    </row>
    <row r="203" spans="2:10" ht="12.75">
      <c r="B203" s="9"/>
      <c r="C203" s="10"/>
      <c r="D203" s="10"/>
      <c r="E203" s="10"/>
      <c r="F203" s="10"/>
      <c r="G203" s="10"/>
      <c r="H203" s="10"/>
      <c r="I203" s="10"/>
      <c r="J203" s="10"/>
    </row>
    <row r="204" spans="2:10" ht="12.75">
      <c r="B204" s="9"/>
      <c r="C204" s="10"/>
      <c r="D204" s="10"/>
      <c r="E204" s="10"/>
      <c r="F204" s="10"/>
      <c r="G204" s="10"/>
      <c r="H204" s="10"/>
      <c r="I204" s="10"/>
      <c r="J204" s="10"/>
    </row>
    <row r="205" spans="2:10" ht="12.75">
      <c r="B205" s="9"/>
      <c r="C205" s="10"/>
      <c r="D205" s="10"/>
      <c r="E205" s="10"/>
      <c r="F205" s="10"/>
      <c r="G205" s="10"/>
      <c r="H205" s="10"/>
      <c r="I205" s="10"/>
      <c r="J205" s="10"/>
    </row>
    <row r="206" spans="2:10" ht="12.75">
      <c r="B206" s="9"/>
      <c r="C206" s="10"/>
      <c r="D206" s="10"/>
      <c r="E206" s="10"/>
      <c r="F206" s="10"/>
      <c r="G206" s="10"/>
      <c r="H206" s="10"/>
      <c r="I206" s="10"/>
      <c r="J206" s="10"/>
    </row>
    <row r="207" spans="2:10" ht="12.75">
      <c r="B207" s="9"/>
      <c r="C207" s="10"/>
      <c r="D207" s="10"/>
      <c r="E207" s="10"/>
      <c r="F207" s="10"/>
      <c r="G207" s="10"/>
      <c r="H207" s="10"/>
      <c r="I207" s="10"/>
      <c r="J207" s="10"/>
    </row>
    <row r="208" spans="2:10" ht="12.75">
      <c r="B208" s="9"/>
      <c r="C208" s="10"/>
      <c r="D208" s="10"/>
      <c r="E208" s="10"/>
      <c r="F208" s="10"/>
      <c r="G208" s="10"/>
      <c r="H208" s="10"/>
      <c r="I208" s="10"/>
      <c r="J208" s="10"/>
    </row>
    <row r="209" spans="2:10" ht="12.75">
      <c r="B209" s="9"/>
      <c r="C209" s="10"/>
      <c r="D209" s="10"/>
      <c r="E209" s="10"/>
      <c r="F209" s="10"/>
      <c r="G209" s="10"/>
      <c r="H209" s="10"/>
      <c r="I209" s="10"/>
      <c r="J209" s="10"/>
    </row>
    <row r="210" spans="2:10" ht="12.75">
      <c r="B210" s="9"/>
      <c r="C210" s="10"/>
      <c r="D210" s="10"/>
      <c r="E210" s="10"/>
      <c r="F210" s="10"/>
      <c r="G210" s="10"/>
      <c r="H210" s="10"/>
      <c r="I210" s="10"/>
      <c r="J210" s="10"/>
    </row>
    <row r="211" spans="2:10" ht="12.75">
      <c r="B211" s="9"/>
      <c r="C211" s="10"/>
      <c r="D211" s="10"/>
      <c r="E211" s="10"/>
      <c r="F211" s="10"/>
      <c r="G211" s="10"/>
      <c r="H211" s="10"/>
      <c r="I211" s="10"/>
      <c r="J211" s="10"/>
    </row>
    <row r="212" spans="2:10" ht="12.75">
      <c r="B212" s="9"/>
      <c r="C212" s="10"/>
      <c r="D212" s="10"/>
      <c r="E212" s="10"/>
      <c r="F212" s="10"/>
      <c r="G212" s="10"/>
      <c r="H212" s="10"/>
      <c r="I212" s="10"/>
      <c r="J212" s="10"/>
    </row>
    <row r="213" spans="2:10" ht="12.75">
      <c r="B213" s="9"/>
      <c r="C213" s="10"/>
      <c r="D213" s="10"/>
      <c r="E213" s="10"/>
      <c r="F213" s="10"/>
      <c r="G213" s="10"/>
      <c r="H213" s="10"/>
      <c r="I213" s="10"/>
      <c r="J213" s="10"/>
    </row>
    <row r="214" spans="2:10" ht="12.75">
      <c r="B214" s="9"/>
      <c r="C214" s="10"/>
      <c r="D214" s="10"/>
      <c r="E214" s="10"/>
      <c r="F214" s="10"/>
      <c r="G214" s="10"/>
      <c r="H214" s="10"/>
      <c r="I214" s="10"/>
      <c r="J214" s="10"/>
    </row>
    <row r="215" spans="2:10" ht="12.75">
      <c r="B215" s="9"/>
      <c r="C215" s="10"/>
      <c r="D215" s="10"/>
      <c r="E215" s="10"/>
      <c r="F215" s="10"/>
      <c r="G215" s="10"/>
      <c r="H215" s="10"/>
      <c r="I215" s="10"/>
      <c r="J215" s="10"/>
    </row>
    <row r="216" spans="2:10" ht="12.75">
      <c r="B216" s="9"/>
      <c r="C216" s="10"/>
      <c r="D216" s="10"/>
      <c r="E216" s="10"/>
      <c r="F216" s="10"/>
      <c r="G216" s="10"/>
      <c r="H216" s="10"/>
      <c r="I216" s="10"/>
      <c r="J216" s="10"/>
    </row>
    <row r="217" spans="2:10" ht="12.75">
      <c r="B217" s="9"/>
      <c r="C217" s="10"/>
      <c r="D217" s="10"/>
      <c r="E217" s="10"/>
      <c r="F217" s="10"/>
      <c r="G217" s="10"/>
      <c r="H217" s="10"/>
      <c r="I217" s="10"/>
      <c r="J217" s="10"/>
    </row>
    <row r="218" spans="2:10" ht="12.75">
      <c r="B218" s="9"/>
      <c r="C218" s="10"/>
      <c r="D218" s="10"/>
      <c r="E218" s="10"/>
      <c r="F218" s="10"/>
      <c r="G218" s="10"/>
      <c r="H218" s="10"/>
      <c r="I218" s="10"/>
      <c r="J218" s="10"/>
    </row>
    <row r="219" spans="2:10" ht="12.75">
      <c r="B219" s="9"/>
      <c r="C219" s="10"/>
      <c r="D219" s="10"/>
      <c r="E219" s="10"/>
      <c r="F219" s="10"/>
      <c r="G219" s="10"/>
      <c r="H219" s="10"/>
      <c r="I219" s="10"/>
      <c r="J219" s="10"/>
    </row>
    <row r="220" spans="2:10" ht="12.75">
      <c r="B220" s="9"/>
      <c r="C220" s="10"/>
      <c r="D220" s="10"/>
      <c r="E220" s="10"/>
      <c r="F220" s="10"/>
      <c r="G220" s="10"/>
      <c r="H220" s="10"/>
      <c r="I220" s="10"/>
      <c r="J220" s="10"/>
    </row>
    <row r="221" spans="2:10" ht="12.75">
      <c r="B221" s="9"/>
      <c r="C221" s="10"/>
      <c r="D221" s="10"/>
      <c r="E221" s="10"/>
      <c r="F221" s="10"/>
      <c r="G221" s="10"/>
      <c r="H221" s="10"/>
      <c r="I221" s="10"/>
      <c r="J221" s="10"/>
    </row>
    <row r="222" spans="2:10" ht="12.75">
      <c r="B222" s="9"/>
      <c r="C222" s="10"/>
      <c r="D222" s="10"/>
      <c r="E222" s="10"/>
      <c r="F222" s="10"/>
      <c r="G222" s="10"/>
      <c r="H222" s="10"/>
      <c r="I222" s="10"/>
      <c r="J222" s="10"/>
    </row>
    <row r="223" spans="2:10" ht="12.75">
      <c r="B223" s="9"/>
      <c r="C223" s="10"/>
      <c r="D223" s="10"/>
      <c r="E223" s="10"/>
      <c r="F223" s="10"/>
      <c r="G223" s="10"/>
      <c r="H223" s="10"/>
      <c r="I223" s="10"/>
      <c r="J223" s="10"/>
    </row>
    <row r="224" spans="2:10" ht="12.75">
      <c r="B224" s="9"/>
      <c r="C224" s="10"/>
      <c r="D224" s="10"/>
      <c r="E224" s="10"/>
      <c r="F224" s="10"/>
      <c r="G224" s="10"/>
      <c r="H224" s="10"/>
      <c r="I224" s="10"/>
      <c r="J224" s="10"/>
    </row>
    <row r="225" spans="2:10" ht="12.75">
      <c r="B225" s="9"/>
      <c r="C225" s="10"/>
      <c r="D225" s="10"/>
      <c r="E225" s="10"/>
      <c r="F225" s="10"/>
      <c r="G225" s="10"/>
      <c r="H225" s="10"/>
      <c r="I225" s="10"/>
      <c r="J225" s="10"/>
    </row>
    <row r="226" spans="2:10" ht="12.75">
      <c r="B226" s="9"/>
      <c r="C226" s="10"/>
      <c r="D226" s="10"/>
      <c r="E226" s="10"/>
      <c r="F226" s="10"/>
      <c r="G226" s="10"/>
      <c r="H226" s="10"/>
      <c r="I226" s="10"/>
      <c r="J226" s="10"/>
    </row>
    <row r="227" spans="2:10" ht="12.75">
      <c r="B227" s="9"/>
      <c r="C227" s="10"/>
      <c r="D227" s="10"/>
      <c r="E227" s="10"/>
      <c r="F227" s="10"/>
      <c r="G227" s="10"/>
      <c r="H227" s="10"/>
      <c r="I227" s="10"/>
      <c r="J227" s="10"/>
    </row>
    <row r="228" spans="2:10" ht="12.75">
      <c r="B228" s="9"/>
      <c r="C228" s="10"/>
      <c r="D228" s="10"/>
      <c r="E228" s="10"/>
      <c r="F228" s="10"/>
      <c r="G228" s="10"/>
      <c r="H228" s="10"/>
      <c r="I228" s="10"/>
      <c r="J228" s="10"/>
    </row>
    <row r="229" spans="2:10" ht="12.75">
      <c r="B229" s="9"/>
      <c r="C229" s="10"/>
      <c r="D229" s="10"/>
      <c r="E229" s="10"/>
      <c r="F229" s="10"/>
      <c r="G229" s="10"/>
      <c r="H229" s="10"/>
      <c r="I229" s="10"/>
      <c r="J229" s="10"/>
    </row>
    <row r="230" spans="2:10" ht="12.75">
      <c r="B230" s="9"/>
      <c r="C230" s="10"/>
      <c r="D230" s="10"/>
      <c r="E230" s="10"/>
      <c r="F230" s="10"/>
      <c r="G230" s="10"/>
      <c r="H230" s="10"/>
      <c r="I230" s="10"/>
      <c r="J230" s="10"/>
    </row>
    <row r="231" spans="2:10" ht="12.75">
      <c r="B231" s="9"/>
      <c r="C231" s="10"/>
      <c r="D231" s="10"/>
      <c r="E231" s="10"/>
      <c r="F231" s="10"/>
      <c r="G231" s="10"/>
      <c r="H231" s="10"/>
      <c r="I231" s="10"/>
      <c r="J231" s="10"/>
    </row>
    <row r="232" spans="2:10" ht="12.75">
      <c r="B232" s="9"/>
      <c r="C232" s="10"/>
      <c r="D232" s="10"/>
      <c r="E232" s="10"/>
      <c r="F232" s="10"/>
      <c r="G232" s="10"/>
      <c r="H232" s="10"/>
      <c r="I232" s="10"/>
      <c r="J232" s="10"/>
    </row>
    <row r="233" spans="2:10" ht="12.75">
      <c r="B233" s="9"/>
      <c r="C233" s="10"/>
      <c r="D233" s="10"/>
      <c r="E233" s="10"/>
      <c r="F233" s="10"/>
      <c r="G233" s="10"/>
      <c r="H233" s="10"/>
      <c r="I233" s="10"/>
      <c r="J233" s="10"/>
    </row>
    <row r="234" spans="2:10" ht="12.75">
      <c r="B234" s="9"/>
      <c r="C234" s="10"/>
      <c r="D234" s="10"/>
      <c r="E234" s="10"/>
      <c r="F234" s="10"/>
      <c r="G234" s="10"/>
      <c r="H234" s="10"/>
      <c r="I234" s="10"/>
      <c r="J234" s="10"/>
    </row>
    <row r="235" spans="2:10" ht="12.75">
      <c r="B235" s="9"/>
      <c r="C235" s="10"/>
      <c r="D235" s="10"/>
      <c r="E235" s="10"/>
      <c r="F235" s="10"/>
      <c r="G235" s="10"/>
      <c r="H235" s="10"/>
      <c r="I235" s="10"/>
      <c r="J235" s="10"/>
    </row>
    <row r="236" spans="2:10" ht="12.75">
      <c r="B236" s="9"/>
      <c r="C236" s="10"/>
      <c r="D236" s="10"/>
      <c r="E236" s="10"/>
      <c r="F236" s="10"/>
      <c r="G236" s="10"/>
      <c r="H236" s="10"/>
      <c r="I236" s="10"/>
      <c r="J236" s="10"/>
    </row>
    <row r="237" spans="2:10" ht="12.75">
      <c r="B237" s="9"/>
      <c r="C237" s="10"/>
      <c r="D237" s="10"/>
      <c r="E237" s="10"/>
      <c r="F237" s="10"/>
      <c r="G237" s="10"/>
      <c r="H237" s="10"/>
      <c r="I237" s="10"/>
      <c r="J237" s="10"/>
    </row>
    <row r="238" spans="2:10" ht="12.75">
      <c r="B238" s="9"/>
      <c r="C238" s="10"/>
      <c r="D238" s="10"/>
      <c r="E238" s="10"/>
      <c r="F238" s="10"/>
      <c r="G238" s="10"/>
      <c r="H238" s="10"/>
      <c r="I238" s="10"/>
      <c r="J238" s="10"/>
    </row>
    <row r="239" spans="2:10" ht="12.75">
      <c r="B239" s="9"/>
      <c r="C239" s="10"/>
      <c r="D239" s="10"/>
      <c r="E239" s="10"/>
      <c r="F239" s="10"/>
      <c r="G239" s="10"/>
      <c r="H239" s="10"/>
      <c r="I239" s="10"/>
      <c r="J239" s="10"/>
    </row>
    <row r="240" spans="2:10" ht="12.75">
      <c r="B240" s="9"/>
      <c r="C240" s="10"/>
      <c r="D240" s="10"/>
      <c r="E240" s="10"/>
      <c r="F240" s="10"/>
      <c r="G240" s="10"/>
      <c r="H240" s="10"/>
      <c r="I240" s="10"/>
      <c r="J240" s="10"/>
    </row>
    <row r="241" spans="2:10" ht="12.75">
      <c r="B241" s="9"/>
      <c r="C241" s="10"/>
      <c r="D241" s="10"/>
      <c r="E241" s="10"/>
      <c r="F241" s="10"/>
      <c r="G241" s="10"/>
      <c r="H241" s="10"/>
      <c r="I241" s="10"/>
      <c r="J241" s="10"/>
    </row>
    <row r="242" spans="2:10" ht="12.75">
      <c r="B242" s="9"/>
      <c r="C242" s="10"/>
      <c r="D242" s="10"/>
      <c r="E242" s="10"/>
      <c r="F242" s="10"/>
      <c r="G242" s="10"/>
      <c r="H242" s="10"/>
      <c r="I242" s="10"/>
      <c r="J242" s="10"/>
    </row>
    <row r="243" spans="2:10" ht="12.75">
      <c r="B243" s="9"/>
      <c r="C243" s="10"/>
      <c r="D243" s="10"/>
      <c r="E243" s="10"/>
      <c r="F243" s="10"/>
      <c r="G243" s="10"/>
      <c r="H243" s="10"/>
      <c r="I243" s="10"/>
      <c r="J243" s="10"/>
    </row>
    <row r="244" spans="2:10" ht="12.75">
      <c r="B244" s="9"/>
      <c r="C244" s="10"/>
      <c r="D244" s="10"/>
      <c r="E244" s="10"/>
      <c r="F244" s="10"/>
      <c r="G244" s="10"/>
      <c r="H244" s="10"/>
      <c r="I244" s="10"/>
      <c r="J244" s="10"/>
    </row>
    <row r="245" spans="2:10" ht="12.75">
      <c r="B245" s="9"/>
      <c r="C245" s="10"/>
      <c r="D245" s="10"/>
      <c r="E245" s="10"/>
      <c r="F245" s="10"/>
      <c r="G245" s="10"/>
      <c r="H245" s="10"/>
      <c r="I245" s="10"/>
      <c r="J245" s="10"/>
    </row>
    <row r="246" spans="2:10" ht="12.75">
      <c r="B246" s="9"/>
      <c r="C246" s="10"/>
      <c r="D246" s="10"/>
      <c r="E246" s="10"/>
      <c r="F246" s="10"/>
      <c r="G246" s="10"/>
      <c r="H246" s="10"/>
      <c r="I246" s="10"/>
      <c r="J246" s="10"/>
    </row>
    <row r="247" spans="2:10" ht="12.75">
      <c r="B247" s="9"/>
      <c r="C247" s="10"/>
      <c r="D247" s="10"/>
      <c r="E247" s="10"/>
      <c r="F247" s="10"/>
      <c r="G247" s="10"/>
      <c r="H247" s="10"/>
      <c r="I247" s="10"/>
      <c r="J247" s="10"/>
    </row>
    <row r="248" spans="2:10" ht="12.75">
      <c r="B248" s="9"/>
      <c r="C248" s="10"/>
      <c r="D248" s="10"/>
      <c r="E248" s="10"/>
      <c r="F248" s="10"/>
      <c r="G248" s="10"/>
      <c r="H248" s="10"/>
      <c r="I248" s="10"/>
      <c r="J248" s="10"/>
    </row>
    <row r="249" spans="2:10" ht="12.75">
      <c r="B249" s="9"/>
      <c r="C249" s="10"/>
      <c r="D249" s="10"/>
      <c r="E249" s="10"/>
      <c r="F249" s="10"/>
      <c r="G249" s="10"/>
      <c r="H249" s="10"/>
      <c r="I249" s="10"/>
      <c r="J249" s="10"/>
    </row>
    <row r="250" spans="2:10" ht="12.75">
      <c r="B250" s="9"/>
      <c r="C250" s="10"/>
      <c r="D250" s="10"/>
      <c r="E250" s="10"/>
      <c r="F250" s="10"/>
      <c r="G250" s="10"/>
      <c r="H250" s="10"/>
      <c r="I250" s="10"/>
      <c r="J250" s="10"/>
    </row>
    <row r="251" spans="2:10" ht="12.75">
      <c r="B251" s="9"/>
      <c r="C251" s="10"/>
      <c r="D251" s="10"/>
      <c r="E251" s="10"/>
      <c r="F251" s="10"/>
      <c r="G251" s="10"/>
      <c r="H251" s="10"/>
      <c r="I251" s="10"/>
      <c r="J251" s="10"/>
    </row>
    <row r="252" spans="2:10" ht="12.75">
      <c r="B252" s="9"/>
      <c r="C252" s="10"/>
      <c r="D252" s="10"/>
      <c r="E252" s="10"/>
      <c r="F252" s="10"/>
      <c r="G252" s="10"/>
      <c r="H252" s="10"/>
      <c r="I252" s="10"/>
      <c r="J252" s="10"/>
    </row>
    <row r="253" spans="2:10" ht="12.75">
      <c r="B253" s="9"/>
      <c r="C253" s="10"/>
      <c r="D253" s="10"/>
      <c r="E253" s="10"/>
      <c r="F253" s="10"/>
      <c r="G253" s="10"/>
      <c r="H253" s="10"/>
      <c r="I253" s="10"/>
      <c r="J253" s="10"/>
    </row>
    <row r="254" spans="2:10" ht="12.75">
      <c r="B254" s="9"/>
      <c r="C254" s="10"/>
      <c r="D254" s="10"/>
      <c r="E254" s="10"/>
      <c r="F254" s="10"/>
      <c r="G254" s="10"/>
      <c r="H254" s="10"/>
      <c r="I254" s="10"/>
      <c r="J254" s="10"/>
    </row>
    <row r="255" spans="2:10" ht="12.75">
      <c r="B255" s="9"/>
      <c r="C255" s="10"/>
      <c r="D255" s="10"/>
      <c r="E255" s="10"/>
      <c r="F255" s="10"/>
      <c r="G255" s="10"/>
      <c r="H255" s="10"/>
      <c r="I255" s="10"/>
      <c r="J255" s="10"/>
    </row>
    <row r="256" spans="2:10" ht="12.75">
      <c r="B256" s="9"/>
      <c r="C256" s="10"/>
      <c r="D256" s="10"/>
      <c r="E256" s="10"/>
      <c r="F256" s="10"/>
      <c r="G256" s="10"/>
      <c r="H256" s="10"/>
      <c r="I256" s="10"/>
      <c r="J256" s="10"/>
    </row>
    <row r="257" spans="2:10" ht="12.75">
      <c r="B257" s="9"/>
      <c r="C257" s="10"/>
      <c r="D257" s="10"/>
      <c r="E257" s="10"/>
      <c r="F257" s="10"/>
      <c r="G257" s="10"/>
      <c r="H257" s="10"/>
      <c r="I257" s="10"/>
      <c r="J257" s="10"/>
    </row>
    <row r="258" spans="2:10" ht="12.75">
      <c r="B258" s="9"/>
      <c r="C258" s="10"/>
      <c r="D258" s="10"/>
      <c r="E258" s="10"/>
      <c r="F258" s="10"/>
      <c r="G258" s="10"/>
      <c r="H258" s="10"/>
      <c r="I258" s="10"/>
      <c r="J258" s="10"/>
    </row>
    <row r="259" spans="2:10" ht="12.75">
      <c r="B259" s="9"/>
      <c r="C259" s="10"/>
      <c r="D259" s="10"/>
      <c r="E259" s="10"/>
      <c r="F259" s="10"/>
      <c r="G259" s="10"/>
      <c r="H259" s="10"/>
      <c r="I259" s="10"/>
      <c r="J259" s="10"/>
    </row>
    <row r="260" spans="2:10" ht="12.75">
      <c r="B260" s="9"/>
      <c r="C260" s="10"/>
      <c r="D260" s="10"/>
      <c r="E260" s="10"/>
      <c r="F260" s="10"/>
      <c r="G260" s="10"/>
      <c r="H260" s="10"/>
      <c r="I260" s="10"/>
      <c r="J260" s="10"/>
    </row>
    <row r="261" spans="2:10" ht="12.75">
      <c r="B261" s="9"/>
      <c r="C261" s="10"/>
      <c r="D261" s="10"/>
      <c r="E261" s="10"/>
      <c r="F261" s="10"/>
      <c r="G261" s="10"/>
      <c r="H261" s="10"/>
      <c r="I261" s="10"/>
      <c r="J261" s="10"/>
    </row>
    <row r="262" spans="2:10" ht="12.75">
      <c r="B262" s="9"/>
      <c r="C262" s="10"/>
      <c r="D262" s="10"/>
      <c r="E262" s="10"/>
      <c r="F262" s="10"/>
      <c r="G262" s="10"/>
      <c r="H262" s="10"/>
      <c r="I262" s="10"/>
      <c r="J262" s="10"/>
    </row>
    <row r="263" spans="2:10" ht="12.75">
      <c r="B263" s="9"/>
      <c r="C263" s="10"/>
      <c r="D263" s="10"/>
      <c r="E263" s="10"/>
      <c r="F263" s="10"/>
      <c r="G263" s="10"/>
      <c r="H263" s="10"/>
      <c r="I263" s="10"/>
      <c r="J263" s="10"/>
    </row>
    <row r="264" spans="2:10" ht="12.75">
      <c r="B264" s="9"/>
      <c r="C264" s="10"/>
      <c r="D264" s="10"/>
      <c r="E264" s="10"/>
      <c r="F264" s="10"/>
      <c r="G264" s="10"/>
      <c r="H264" s="10"/>
      <c r="I264" s="10"/>
      <c r="J264" s="10"/>
    </row>
    <row r="265" spans="2:10" ht="12.75">
      <c r="B265" s="9"/>
      <c r="C265" s="10"/>
      <c r="D265" s="10"/>
      <c r="E265" s="10"/>
      <c r="F265" s="10"/>
      <c r="G265" s="10"/>
      <c r="H265" s="10"/>
      <c r="I265" s="10"/>
      <c r="J265" s="10"/>
    </row>
    <row r="266" spans="2:10" ht="12.75">
      <c r="B266" s="9"/>
      <c r="C266" s="10"/>
      <c r="D266" s="10"/>
      <c r="E266" s="10"/>
      <c r="F266" s="10"/>
      <c r="G266" s="10"/>
      <c r="H266" s="10"/>
      <c r="I266" s="10"/>
      <c r="J266" s="10"/>
    </row>
    <row r="267" spans="2:10" ht="12.75">
      <c r="B267" s="9"/>
      <c r="C267" s="10"/>
      <c r="D267" s="10"/>
      <c r="E267" s="10"/>
      <c r="F267" s="10"/>
      <c r="G267" s="10"/>
      <c r="H267" s="10"/>
      <c r="I267" s="10"/>
      <c r="J267" s="10"/>
    </row>
    <row r="268" spans="2:10" ht="12.75">
      <c r="B268" s="9"/>
      <c r="C268" s="10"/>
      <c r="D268" s="10"/>
      <c r="E268" s="10"/>
      <c r="F268" s="10"/>
      <c r="G268" s="10"/>
      <c r="H268" s="10"/>
      <c r="I268" s="10"/>
      <c r="J268" s="10"/>
    </row>
    <row r="269" spans="2:10" ht="12.75">
      <c r="B269" s="9"/>
      <c r="C269" s="10"/>
      <c r="D269" s="10"/>
      <c r="E269" s="10"/>
      <c r="F269" s="10"/>
      <c r="G269" s="10"/>
      <c r="H269" s="10"/>
      <c r="I269" s="10"/>
      <c r="J269" s="10"/>
    </row>
    <row r="270" spans="2:10" ht="12.75">
      <c r="B270" s="9"/>
      <c r="C270" s="10"/>
      <c r="D270" s="10"/>
      <c r="E270" s="10"/>
      <c r="F270" s="10"/>
      <c r="G270" s="10"/>
      <c r="H270" s="10"/>
      <c r="I270" s="10"/>
      <c r="J270" s="10"/>
    </row>
    <row r="271" spans="2:10" ht="12.75">
      <c r="B271" s="9"/>
      <c r="C271" s="10"/>
      <c r="D271" s="10"/>
      <c r="E271" s="10"/>
      <c r="F271" s="10"/>
      <c r="G271" s="10"/>
      <c r="H271" s="10"/>
      <c r="I271" s="10"/>
      <c r="J271" s="10"/>
    </row>
    <row r="272" spans="2:10" ht="12.75">
      <c r="B272" s="9"/>
      <c r="C272" s="10"/>
      <c r="D272" s="10"/>
      <c r="E272" s="10"/>
      <c r="F272" s="10"/>
      <c r="G272" s="10"/>
      <c r="H272" s="10"/>
      <c r="I272" s="10"/>
      <c r="J272" s="10"/>
    </row>
    <row r="273" spans="2:10" ht="12.75">
      <c r="B273" s="9"/>
      <c r="C273" s="10"/>
      <c r="D273" s="10"/>
      <c r="E273" s="10"/>
      <c r="F273" s="10"/>
      <c r="G273" s="10"/>
      <c r="H273" s="10"/>
      <c r="I273" s="10"/>
      <c r="J273" s="10"/>
    </row>
    <row r="274" spans="2:10" ht="12.75">
      <c r="B274" s="9"/>
      <c r="C274" s="10"/>
      <c r="D274" s="10"/>
      <c r="E274" s="10"/>
      <c r="F274" s="10"/>
      <c r="G274" s="10"/>
      <c r="H274" s="10"/>
      <c r="I274" s="10"/>
      <c r="J274" s="10"/>
    </row>
    <row r="275" spans="2:10" ht="12.75">
      <c r="B275" s="9"/>
      <c r="C275" s="10"/>
      <c r="D275" s="10"/>
      <c r="E275" s="10"/>
      <c r="F275" s="10"/>
      <c r="G275" s="10"/>
      <c r="H275" s="10"/>
      <c r="I275" s="10"/>
      <c r="J275" s="10"/>
    </row>
    <row r="276" spans="2:10" ht="12.75">
      <c r="B276" s="9"/>
      <c r="C276" s="10"/>
      <c r="D276" s="10"/>
      <c r="E276" s="10"/>
      <c r="F276" s="10"/>
      <c r="G276" s="10"/>
      <c r="H276" s="10"/>
      <c r="I276" s="10"/>
      <c r="J276" s="10"/>
    </row>
    <row r="277" spans="2:10" ht="12.75">
      <c r="B277" s="9"/>
      <c r="C277" s="10"/>
      <c r="D277" s="10"/>
      <c r="E277" s="10"/>
      <c r="F277" s="10"/>
      <c r="G277" s="10"/>
      <c r="H277" s="10"/>
      <c r="I277" s="10"/>
      <c r="J277" s="10"/>
    </row>
    <row r="278" spans="2:10" ht="12.75">
      <c r="B278" s="9"/>
      <c r="C278" s="10"/>
      <c r="D278" s="10"/>
      <c r="E278" s="10"/>
      <c r="F278" s="10"/>
      <c r="G278" s="10"/>
      <c r="H278" s="10"/>
      <c r="I278" s="10"/>
      <c r="J278" s="10"/>
    </row>
    <row r="279" spans="2:10" ht="12.75">
      <c r="B279" s="9"/>
      <c r="C279" s="10"/>
      <c r="D279" s="10"/>
      <c r="E279" s="10"/>
      <c r="F279" s="10"/>
      <c r="G279" s="10"/>
      <c r="H279" s="10"/>
      <c r="I279" s="10"/>
      <c r="J279" s="10"/>
    </row>
    <row r="280" spans="2:10" ht="12.75">
      <c r="B280" s="9"/>
      <c r="C280" s="10"/>
      <c r="D280" s="10"/>
      <c r="E280" s="10"/>
      <c r="F280" s="10"/>
      <c r="G280" s="10"/>
      <c r="H280" s="10"/>
      <c r="I280" s="10"/>
      <c r="J280" s="10"/>
    </row>
    <row r="281" spans="2:10" ht="12.75">
      <c r="B281" s="9"/>
      <c r="C281" s="10"/>
      <c r="D281" s="10"/>
      <c r="E281" s="10"/>
      <c r="F281" s="10"/>
      <c r="G281" s="10"/>
      <c r="H281" s="10"/>
      <c r="I281" s="10"/>
      <c r="J281" s="10"/>
    </row>
    <row r="282" spans="2:10" ht="12.75">
      <c r="B282" s="9"/>
      <c r="C282" s="10"/>
      <c r="D282" s="10"/>
      <c r="E282" s="10"/>
      <c r="F282" s="10"/>
      <c r="G282" s="10"/>
      <c r="H282" s="10"/>
      <c r="I282" s="10"/>
      <c r="J282" s="10"/>
    </row>
    <row r="283" spans="2:10" ht="12.75">
      <c r="B283" s="9"/>
      <c r="C283" s="10"/>
      <c r="D283" s="10"/>
      <c r="E283" s="10"/>
      <c r="F283" s="10"/>
      <c r="G283" s="10"/>
      <c r="H283" s="10"/>
      <c r="I283" s="10"/>
      <c r="J283" s="10"/>
    </row>
    <row r="284" spans="2:10" ht="12.75">
      <c r="B284" s="9"/>
      <c r="C284" s="10"/>
      <c r="D284" s="10"/>
      <c r="E284" s="10"/>
      <c r="F284" s="10"/>
      <c r="G284" s="10"/>
      <c r="H284" s="10"/>
      <c r="I284" s="10"/>
      <c r="J284" s="10"/>
    </row>
    <row r="285" spans="2:10" ht="12.75">
      <c r="B285" s="9"/>
      <c r="C285" s="10"/>
      <c r="D285" s="10"/>
      <c r="E285" s="10"/>
      <c r="F285" s="10"/>
      <c r="G285" s="10"/>
      <c r="H285" s="10"/>
      <c r="I285" s="10"/>
      <c r="J285" s="10"/>
    </row>
    <row r="286" spans="2:10" ht="12.75">
      <c r="B286" s="9"/>
      <c r="C286" s="10"/>
      <c r="D286" s="10"/>
      <c r="E286" s="10"/>
      <c r="F286" s="10"/>
      <c r="G286" s="10"/>
      <c r="H286" s="10"/>
      <c r="I286" s="10"/>
      <c r="J286" s="10"/>
    </row>
    <row r="287" spans="2:10" ht="12.75">
      <c r="B287" s="9"/>
      <c r="C287" s="10"/>
      <c r="D287" s="10"/>
      <c r="E287" s="10"/>
      <c r="F287" s="10"/>
      <c r="G287" s="10"/>
      <c r="H287" s="10"/>
      <c r="I287" s="10"/>
      <c r="J287" s="10"/>
    </row>
    <row r="288" spans="2:10" ht="12.75">
      <c r="B288" s="9"/>
      <c r="C288" s="10"/>
      <c r="D288" s="10"/>
      <c r="E288" s="10"/>
      <c r="F288" s="10"/>
      <c r="G288" s="10"/>
      <c r="H288" s="10"/>
      <c r="I288" s="10"/>
      <c r="J288" s="10"/>
    </row>
    <row r="289" spans="2:10" ht="12.75">
      <c r="B289" s="9"/>
      <c r="C289" s="10"/>
      <c r="D289" s="10"/>
      <c r="E289" s="10"/>
      <c r="F289" s="10"/>
      <c r="G289" s="10"/>
      <c r="H289" s="10"/>
      <c r="I289" s="10"/>
      <c r="J289" s="10"/>
    </row>
    <row r="290" spans="2:10" ht="12.75">
      <c r="B290" s="9"/>
      <c r="C290" s="10"/>
      <c r="D290" s="10"/>
      <c r="E290" s="10"/>
      <c r="F290" s="10"/>
      <c r="G290" s="10"/>
      <c r="H290" s="10"/>
      <c r="I290" s="10"/>
      <c r="J290" s="10"/>
    </row>
    <row r="291" spans="2:10" ht="12.75">
      <c r="B291" s="9"/>
      <c r="C291" s="10"/>
      <c r="D291" s="10"/>
      <c r="E291" s="10"/>
      <c r="F291" s="10"/>
      <c r="G291" s="10"/>
      <c r="H291" s="10"/>
      <c r="I291" s="10"/>
      <c r="J291" s="10"/>
    </row>
    <row r="292" spans="2:10" ht="12.75">
      <c r="B292" s="9"/>
      <c r="C292" s="10"/>
      <c r="D292" s="10"/>
      <c r="E292" s="10"/>
      <c r="F292" s="10"/>
      <c r="G292" s="10"/>
      <c r="H292" s="10"/>
      <c r="I292" s="10"/>
      <c r="J292" s="10"/>
    </row>
    <row r="293" spans="2:10" ht="12.75">
      <c r="B293" s="9"/>
      <c r="C293" s="10"/>
      <c r="D293" s="10"/>
      <c r="E293" s="10"/>
      <c r="F293" s="10"/>
      <c r="G293" s="10"/>
      <c r="H293" s="10"/>
      <c r="I293" s="10"/>
      <c r="J293" s="10"/>
    </row>
    <row r="294" spans="2:10" ht="12.75">
      <c r="B294" s="9"/>
      <c r="C294" s="10"/>
      <c r="D294" s="10"/>
      <c r="E294" s="10"/>
      <c r="F294" s="10"/>
      <c r="G294" s="10"/>
      <c r="H294" s="10"/>
      <c r="I294" s="10"/>
      <c r="J294" s="10"/>
    </row>
    <row r="295" spans="2:10" ht="12.75">
      <c r="B295" s="9"/>
      <c r="C295" s="10"/>
      <c r="D295" s="10"/>
      <c r="E295" s="10"/>
      <c r="F295" s="10"/>
      <c r="G295" s="10"/>
      <c r="H295" s="10"/>
      <c r="I295" s="10"/>
      <c r="J295" s="10"/>
    </row>
    <row r="296" spans="2:10" ht="12.75">
      <c r="B296" s="9"/>
      <c r="C296" s="10"/>
      <c r="D296" s="10"/>
      <c r="E296" s="10"/>
      <c r="F296" s="10"/>
      <c r="G296" s="10"/>
      <c r="H296" s="10"/>
      <c r="I296" s="10"/>
      <c r="J296" s="10"/>
    </row>
    <row r="297" spans="2:10" ht="12.75">
      <c r="B297" s="9"/>
      <c r="C297" s="10"/>
      <c r="D297" s="10"/>
      <c r="E297" s="10"/>
      <c r="F297" s="10"/>
      <c r="G297" s="10"/>
      <c r="H297" s="10"/>
      <c r="I297" s="10"/>
      <c r="J297" s="10"/>
    </row>
    <row r="298" spans="2:10" ht="12.75">
      <c r="B298" s="9"/>
      <c r="C298" s="10"/>
      <c r="D298" s="10"/>
      <c r="E298" s="10"/>
      <c r="F298" s="10"/>
      <c r="G298" s="10"/>
      <c r="H298" s="10"/>
      <c r="I298" s="10"/>
      <c r="J298" s="10"/>
    </row>
    <row r="299" spans="2:10" ht="12.75">
      <c r="B299" s="9"/>
      <c r="C299" s="10"/>
      <c r="D299" s="10"/>
      <c r="E299" s="10"/>
      <c r="F299" s="10"/>
      <c r="G299" s="10"/>
      <c r="H299" s="10"/>
      <c r="I299" s="10"/>
      <c r="J299" s="10"/>
    </row>
    <row r="300" spans="2:10" ht="12.75">
      <c r="B300" s="9"/>
      <c r="C300" s="10"/>
      <c r="D300" s="10"/>
      <c r="E300" s="10"/>
      <c r="F300" s="10"/>
      <c r="G300" s="10"/>
      <c r="H300" s="10"/>
      <c r="I300" s="10"/>
      <c r="J300" s="10"/>
    </row>
    <row r="301" spans="2:10" ht="12.75">
      <c r="B301" s="9"/>
      <c r="C301" s="10"/>
      <c r="D301" s="10"/>
      <c r="E301" s="10"/>
      <c r="F301" s="10"/>
      <c r="G301" s="10"/>
      <c r="H301" s="10"/>
      <c r="I301" s="10"/>
      <c r="J301" s="10"/>
    </row>
    <row r="302" spans="2:10" ht="12.75">
      <c r="B302" s="9"/>
      <c r="C302" s="10"/>
      <c r="D302" s="10"/>
      <c r="E302" s="10"/>
      <c r="F302" s="10"/>
      <c r="G302" s="10"/>
      <c r="H302" s="10"/>
      <c r="I302" s="10"/>
      <c r="J302" s="10"/>
    </row>
    <row r="303" spans="2:10" ht="12.75">
      <c r="B303" s="9"/>
      <c r="C303" s="10"/>
      <c r="D303" s="10"/>
      <c r="E303" s="10"/>
      <c r="F303" s="10"/>
      <c r="G303" s="10"/>
      <c r="H303" s="10"/>
      <c r="I303" s="10"/>
      <c r="J303" s="10"/>
    </row>
    <row r="304" spans="2:10" ht="12.75">
      <c r="B304" s="9"/>
      <c r="C304" s="10"/>
      <c r="D304" s="10"/>
      <c r="E304" s="10"/>
      <c r="F304" s="10"/>
      <c r="G304" s="10"/>
      <c r="H304" s="10"/>
      <c r="I304" s="10"/>
      <c r="J304" s="10"/>
    </row>
    <row r="305" spans="2:10" ht="12.75">
      <c r="B305" s="9"/>
      <c r="C305" s="10"/>
      <c r="D305" s="10"/>
      <c r="E305" s="10"/>
      <c r="F305" s="10"/>
      <c r="G305" s="10"/>
      <c r="H305" s="10"/>
      <c r="I305" s="10"/>
      <c r="J305" s="10"/>
    </row>
    <row r="306" spans="2:10" ht="12.75">
      <c r="B306" s="9"/>
      <c r="C306" s="10"/>
      <c r="D306" s="10"/>
      <c r="E306" s="10"/>
      <c r="F306" s="10"/>
      <c r="G306" s="10"/>
      <c r="H306" s="10"/>
      <c r="I306" s="10"/>
      <c r="J306" s="10"/>
    </row>
    <row r="307" spans="2:10" ht="12.75">
      <c r="B307" s="9"/>
      <c r="C307" s="10"/>
      <c r="D307" s="10"/>
      <c r="E307" s="10"/>
      <c r="F307" s="10"/>
      <c r="G307" s="10"/>
      <c r="H307" s="10"/>
      <c r="I307" s="10"/>
      <c r="J307" s="10"/>
    </row>
    <row r="308" spans="2:10" ht="12.75">
      <c r="B308" s="9"/>
      <c r="C308" s="10"/>
      <c r="D308" s="10"/>
      <c r="E308" s="10"/>
      <c r="F308" s="10"/>
      <c r="G308" s="10"/>
      <c r="H308" s="10"/>
      <c r="I308" s="10"/>
      <c r="J308" s="10"/>
    </row>
    <row r="309" spans="2:10" ht="12.75">
      <c r="B309" s="9"/>
      <c r="C309" s="10"/>
      <c r="D309" s="10"/>
      <c r="E309" s="10"/>
      <c r="F309" s="10"/>
      <c r="G309" s="10"/>
      <c r="H309" s="10"/>
      <c r="I309" s="10"/>
      <c r="J309" s="10"/>
    </row>
    <row r="310" spans="2:10" ht="12.75">
      <c r="B310" s="9"/>
      <c r="C310" s="10"/>
      <c r="D310" s="10"/>
      <c r="E310" s="10"/>
      <c r="F310" s="10"/>
      <c r="G310" s="10"/>
      <c r="H310" s="10"/>
      <c r="I310" s="10"/>
      <c r="J310" s="10"/>
    </row>
    <row r="311" spans="2:10" ht="12.75">
      <c r="B311" s="9"/>
      <c r="C311" s="10"/>
      <c r="D311" s="10"/>
      <c r="E311" s="10"/>
      <c r="F311" s="10"/>
      <c r="G311" s="10"/>
      <c r="H311" s="10"/>
      <c r="I311" s="10"/>
      <c r="J311" s="10"/>
    </row>
    <row r="312" spans="2:10" ht="12.75">
      <c r="B312" s="9"/>
      <c r="C312" s="10"/>
      <c r="D312" s="10"/>
      <c r="E312" s="10"/>
      <c r="F312" s="10"/>
      <c r="G312" s="10"/>
      <c r="H312" s="10"/>
      <c r="I312" s="10"/>
      <c r="J312" s="10"/>
    </row>
    <row r="313" spans="2:10" ht="12.75">
      <c r="B313" s="9"/>
      <c r="C313" s="10"/>
      <c r="D313" s="10"/>
      <c r="E313" s="10"/>
      <c r="F313" s="10"/>
      <c r="G313" s="10"/>
      <c r="H313" s="10"/>
      <c r="I313" s="10"/>
      <c r="J313" s="10"/>
    </row>
    <row r="314" spans="2:10" ht="12.75">
      <c r="B314" s="9"/>
      <c r="C314" s="10"/>
      <c r="D314" s="10"/>
      <c r="E314" s="10"/>
      <c r="F314" s="10"/>
      <c r="G314" s="10"/>
      <c r="H314" s="10"/>
      <c r="I314" s="10"/>
      <c r="J314" s="10"/>
    </row>
    <row r="315" spans="2:10" ht="12.75">
      <c r="B315" s="9"/>
      <c r="C315" s="10"/>
      <c r="D315" s="10"/>
      <c r="E315" s="10"/>
      <c r="F315" s="10"/>
      <c r="G315" s="10"/>
      <c r="H315" s="10"/>
      <c r="I315" s="10"/>
      <c r="J315" s="10"/>
    </row>
    <row r="316" spans="2:10" ht="12.75">
      <c r="B316" s="9"/>
      <c r="C316" s="10"/>
      <c r="D316" s="10"/>
      <c r="E316" s="10"/>
      <c r="F316" s="10"/>
      <c r="G316" s="10"/>
      <c r="H316" s="10"/>
      <c r="I316" s="10"/>
      <c r="J316" s="10"/>
    </row>
    <row r="317" spans="2:10" ht="12.75">
      <c r="B317" s="9"/>
      <c r="C317" s="10"/>
      <c r="D317" s="10"/>
      <c r="E317" s="10"/>
      <c r="F317" s="10"/>
      <c r="G317" s="10"/>
      <c r="H317" s="10"/>
      <c r="I317" s="10"/>
      <c r="J317" s="10"/>
    </row>
    <row r="318" spans="2:10" ht="12.75">
      <c r="B318" s="9"/>
      <c r="C318" s="10"/>
      <c r="D318" s="10"/>
      <c r="E318" s="10"/>
      <c r="F318" s="10"/>
      <c r="G318" s="10"/>
      <c r="H318" s="10"/>
      <c r="I318" s="10"/>
      <c r="J318" s="10"/>
    </row>
    <row r="319" spans="2:10" ht="12.75">
      <c r="B319" s="9"/>
      <c r="C319" s="10"/>
      <c r="D319" s="10"/>
      <c r="E319" s="10"/>
      <c r="F319" s="10"/>
      <c r="G319" s="10"/>
      <c r="H319" s="10"/>
      <c r="I319" s="10"/>
      <c r="J319" s="10"/>
    </row>
    <row r="320" spans="2:10" ht="12.75">
      <c r="B320" s="9"/>
      <c r="C320" s="10"/>
      <c r="D320" s="10"/>
      <c r="E320" s="10"/>
      <c r="F320" s="10"/>
      <c r="G320" s="10"/>
      <c r="H320" s="10"/>
      <c r="I320" s="10"/>
      <c r="J320" s="10"/>
    </row>
    <row r="321" spans="2:10" ht="12.75">
      <c r="B321" s="9"/>
      <c r="C321" s="10"/>
      <c r="D321" s="10"/>
      <c r="E321" s="10"/>
      <c r="F321" s="10"/>
      <c r="G321" s="10"/>
      <c r="H321" s="10"/>
      <c r="I321" s="10"/>
      <c r="J321" s="10"/>
    </row>
    <row r="322" spans="2:10" ht="12.75">
      <c r="B322" s="9"/>
      <c r="C322" s="10"/>
      <c r="D322" s="10"/>
      <c r="E322" s="10"/>
      <c r="F322" s="10"/>
      <c r="G322" s="10"/>
      <c r="H322" s="10"/>
      <c r="I322" s="10"/>
      <c r="J322" s="10"/>
    </row>
    <row r="323" spans="2:10" ht="12.75">
      <c r="B323" s="9"/>
      <c r="C323" s="10"/>
      <c r="D323" s="10"/>
      <c r="E323" s="10"/>
      <c r="F323" s="10"/>
      <c r="G323" s="10"/>
      <c r="H323" s="10"/>
      <c r="I323" s="10"/>
      <c r="J323" s="10"/>
    </row>
    <row r="324" spans="2:10" ht="12.75">
      <c r="B324" s="9"/>
      <c r="C324" s="10"/>
      <c r="D324" s="10"/>
      <c r="E324" s="10"/>
      <c r="F324" s="10"/>
      <c r="G324" s="10"/>
      <c r="H324" s="10"/>
      <c r="I324" s="10"/>
      <c r="J324" s="10"/>
    </row>
    <row r="325" spans="2:10" ht="12.75">
      <c r="B325" s="9"/>
      <c r="C325" s="10"/>
      <c r="D325" s="10"/>
      <c r="E325" s="10"/>
      <c r="F325" s="10"/>
      <c r="G325" s="10"/>
      <c r="H325" s="10"/>
      <c r="I325" s="10"/>
      <c r="J325" s="10"/>
    </row>
    <row r="326" spans="2:10" ht="12.75">
      <c r="B326" s="9"/>
      <c r="C326" s="10"/>
      <c r="D326" s="10"/>
      <c r="E326" s="10"/>
      <c r="F326" s="10"/>
      <c r="G326" s="10"/>
      <c r="H326" s="10"/>
      <c r="I326" s="10"/>
      <c r="J326" s="10"/>
    </row>
    <row r="327" spans="2:10" ht="12.75">
      <c r="B327" s="9"/>
      <c r="C327" s="10"/>
      <c r="D327" s="10"/>
      <c r="E327" s="10"/>
      <c r="F327" s="10"/>
      <c r="G327" s="10"/>
      <c r="H327" s="10"/>
      <c r="I327" s="10"/>
      <c r="J327" s="10"/>
    </row>
    <row r="328" spans="2:10" ht="12.75">
      <c r="B328" s="9"/>
      <c r="C328" s="10"/>
      <c r="D328" s="10"/>
      <c r="E328" s="10"/>
      <c r="F328" s="10"/>
      <c r="G328" s="10"/>
      <c r="H328" s="10"/>
      <c r="I328" s="10"/>
      <c r="J328" s="10"/>
    </row>
    <row r="329" spans="2:10" ht="12.75">
      <c r="B329" s="9"/>
      <c r="C329" s="10"/>
      <c r="D329" s="10"/>
      <c r="E329" s="10"/>
      <c r="F329" s="10"/>
      <c r="G329" s="10"/>
      <c r="H329" s="10"/>
      <c r="I329" s="10"/>
      <c r="J329" s="10"/>
    </row>
    <row r="330" spans="2:10" ht="12.75">
      <c r="B330" s="9"/>
      <c r="C330" s="10"/>
      <c r="D330" s="10"/>
      <c r="E330" s="10"/>
      <c r="F330" s="10"/>
      <c r="G330" s="10"/>
      <c r="H330" s="10"/>
      <c r="I330" s="10"/>
      <c r="J330" s="10"/>
    </row>
    <row r="331" spans="2:10" ht="12.75">
      <c r="B331" s="9"/>
      <c r="C331" s="10"/>
      <c r="D331" s="10"/>
      <c r="E331" s="10"/>
      <c r="F331" s="10"/>
      <c r="G331" s="10"/>
      <c r="H331" s="10"/>
      <c r="I331" s="10"/>
      <c r="J331" s="10"/>
    </row>
    <row r="332" spans="2:10" ht="12.75">
      <c r="B332" s="9"/>
      <c r="C332" s="10"/>
      <c r="D332" s="10"/>
      <c r="E332" s="10"/>
      <c r="F332" s="10"/>
      <c r="G332" s="10"/>
      <c r="H332" s="10"/>
      <c r="I332" s="10"/>
      <c r="J332" s="10"/>
    </row>
    <row r="333" spans="2:10" ht="12.75">
      <c r="B333" s="9"/>
      <c r="C333" s="10"/>
      <c r="D333" s="10"/>
      <c r="E333" s="10"/>
      <c r="F333" s="10"/>
      <c r="G333" s="10"/>
      <c r="H333" s="10"/>
      <c r="I333" s="10"/>
      <c r="J333" s="10"/>
    </row>
    <row r="334" spans="2:10" ht="12.75">
      <c r="B334" s="9"/>
      <c r="C334" s="10"/>
      <c r="D334" s="10"/>
      <c r="E334" s="10"/>
      <c r="F334" s="10"/>
      <c r="G334" s="10"/>
      <c r="H334" s="10"/>
      <c r="I334" s="10"/>
      <c r="J334" s="10"/>
    </row>
    <row r="335" spans="2:10" ht="12.75">
      <c r="B335" s="9"/>
      <c r="C335" s="10"/>
      <c r="D335" s="10"/>
      <c r="E335" s="10"/>
      <c r="F335" s="10"/>
      <c r="G335" s="10"/>
      <c r="H335" s="10"/>
      <c r="I335" s="10"/>
      <c r="J335" s="10"/>
    </row>
    <row r="336" spans="2:10" ht="12.75">
      <c r="B336" s="9"/>
      <c r="C336" s="10"/>
      <c r="D336" s="10"/>
      <c r="E336" s="10"/>
      <c r="F336" s="10"/>
      <c r="G336" s="10"/>
      <c r="H336" s="10"/>
      <c r="I336" s="10"/>
      <c r="J336" s="10"/>
    </row>
    <row r="337" spans="2:10" ht="12.75">
      <c r="B337" s="9"/>
      <c r="C337" s="10"/>
      <c r="D337" s="10"/>
      <c r="E337" s="10"/>
      <c r="F337" s="10"/>
      <c r="G337" s="10"/>
      <c r="H337" s="10"/>
      <c r="I337" s="10"/>
      <c r="J337" s="10"/>
    </row>
    <row r="338" spans="2:10" ht="12.75">
      <c r="B338" s="9"/>
      <c r="C338" s="10"/>
      <c r="D338" s="10"/>
      <c r="E338" s="10"/>
      <c r="F338" s="10"/>
      <c r="G338" s="10"/>
      <c r="H338" s="10"/>
      <c r="I338" s="10"/>
      <c r="J338" s="10"/>
    </row>
    <row r="339" spans="2:10" ht="12.75">
      <c r="B339" s="9"/>
      <c r="C339" s="10"/>
      <c r="D339" s="10"/>
      <c r="E339" s="10"/>
      <c r="F339" s="10"/>
      <c r="G339" s="10"/>
      <c r="H339" s="10"/>
      <c r="I339" s="10"/>
      <c r="J339" s="10"/>
    </row>
    <row r="340" spans="2:10" ht="12.75">
      <c r="B340" s="9"/>
      <c r="C340" s="10"/>
      <c r="D340" s="10"/>
      <c r="E340" s="10"/>
      <c r="F340" s="10"/>
      <c r="G340" s="10"/>
      <c r="H340" s="10"/>
      <c r="I340" s="10"/>
      <c r="J340" s="10"/>
    </row>
    <row r="341" spans="2:10" ht="12.75">
      <c r="B341" s="9"/>
      <c r="C341" s="10"/>
      <c r="D341" s="10"/>
      <c r="E341" s="10"/>
      <c r="F341" s="10"/>
      <c r="G341" s="10"/>
      <c r="H341" s="10"/>
      <c r="I341" s="10"/>
      <c r="J341" s="10"/>
    </row>
    <row r="342" spans="2:10" ht="12.75">
      <c r="B342" s="9"/>
      <c r="C342" s="10"/>
      <c r="D342" s="10"/>
      <c r="E342" s="10"/>
      <c r="F342" s="10"/>
      <c r="G342" s="10"/>
      <c r="H342" s="10"/>
      <c r="I342" s="10"/>
      <c r="J342" s="10"/>
    </row>
    <row r="343" spans="2:10" ht="12.75">
      <c r="B343" s="9"/>
      <c r="C343" s="10"/>
      <c r="D343" s="10"/>
      <c r="E343" s="10"/>
      <c r="F343" s="10"/>
      <c r="G343" s="10"/>
      <c r="H343" s="10"/>
      <c r="I343" s="10"/>
      <c r="J343" s="10"/>
    </row>
    <row r="344" spans="2:10" ht="12.75">
      <c r="B344" s="9"/>
      <c r="C344" s="10"/>
      <c r="D344" s="10"/>
      <c r="E344" s="10"/>
      <c r="F344" s="10"/>
      <c r="G344" s="10"/>
      <c r="H344" s="10"/>
      <c r="I344" s="10"/>
      <c r="J344" s="10"/>
    </row>
    <row r="345" spans="2:10" ht="12.75">
      <c r="B345" s="9"/>
      <c r="C345" s="10"/>
      <c r="D345" s="10"/>
      <c r="E345" s="10"/>
      <c r="F345" s="10"/>
      <c r="G345" s="10"/>
      <c r="H345" s="10"/>
      <c r="I345" s="10"/>
      <c r="J345" s="10"/>
    </row>
    <row r="346" spans="2:10" ht="12.75">
      <c r="B346" s="9"/>
      <c r="C346" s="10"/>
      <c r="D346" s="10"/>
      <c r="E346" s="10"/>
      <c r="F346" s="10"/>
      <c r="G346" s="10"/>
      <c r="H346" s="10"/>
      <c r="I346" s="10"/>
      <c r="J346" s="10"/>
    </row>
    <row r="347" spans="2:10" ht="12.75">
      <c r="B347" s="9"/>
      <c r="C347" s="10"/>
      <c r="D347" s="10"/>
      <c r="E347" s="10"/>
      <c r="F347" s="10"/>
      <c r="G347" s="10"/>
      <c r="H347" s="10"/>
      <c r="I347" s="10"/>
      <c r="J347" s="10"/>
    </row>
    <row r="348" spans="2:10" ht="12.75">
      <c r="B348" s="9"/>
      <c r="C348" s="10"/>
      <c r="D348" s="10"/>
      <c r="E348" s="10"/>
      <c r="F348" s="10"/>
      <c r="G348" s="10"/>
      <c r="H348" s="10"/>
      <c r="I348" s="10"/>
      <c r="J348" s="10"/>
    </row>
    <row r="349" spans="2:10" ht="12.75">
      <c r="B349" s="9"/>
      <c r="C349" s="10"/>
      <c r="D349" s="10"/>
      <c r="E349" s="10"/>
      <c r="F349" s="10"/>
      <c r="G349" s="10"/>
      <c r="H349" s="10"/>
      <c r="I349" s="10"/>
      <c r="J349" s="10"/>
    </row>
    <row r="350" spans="2:10" ht="12.75">
      <c r="B350" s="9"/>
      <c r="C350" s="10"/>
      <c r="D350" s="10"/>
      <c r="E350" s="10"/>
      <c r="F350" s="10"/>
      <c r="G350" s="10"/>
      <c r="H350" s="10"/>
      <c r="I350" s="10"/>
      <c r="J350" s="10"/>
    </row>
    <row r="351" spans="2:10" ht="12.75">
      <c r="B351" s="9"/>
      <c r="C351" s="10"/>
      <c r="D351" s="10"/>
      <c r="E351" s="10"/>
      <c r="F351" s="10"/>
      <c r="G351" s="10"/>
      <c r="H351" s="10"/>
      <c r="I351" s="10"/>
      <c r="J351" s="10"/>
    </row>
    <row r="352" spans="2:10" ht="12.75">
      <c r="B352" s="9"/>
      <c r="C352" s="10"/>
      <c r="D352" s="10"/>
      <c r="E352" s="10"/>
      <c r="F352" s="10"/>
      <c r="G352" s="10"/>
      <c r="H352" s="10"/>
      <c r="I352" s="10"/>
      <c r="J352" s="10"/>
    </row>
    <row r="353" spans="2:10" ht="12.75">
      <c r="B353" s="9"/>
      <c r="C353" s="10"/>
      <c r="D353" s="10"/>
      <c r="E353" s="10"/>
      <c r="F353" s="10"/>
      <c r="G353" s="10"/>
      <c r="H353" s="10"/>
      <c r="I353" s="10"/>
      <c r="J353" s="10"/>
    </row>
    <row r="354" spans="2:10" ht="12.75">
      <c r="B354" s="9"/>
      <c r="C354" s="10"/>
      <c r="D354" s="10"/>
      <c r="E354" s="10"/>
      <c r="F354" s="10"/>
      <c r="G354" s="10"/>
      <c r="H354" s="10"/>
      <c r="I354" s="10"/>
      <c r="J354" s="10"/>
    </row>
    <row r="355" spans="2:10" ht="12.75">
      <c r="B355" s="9"/>
      <c r="C355" s="10"/>
      <c r="D355" s="10"/>
      <c r="E355" s="10"/>
      <c r="F355" s="10"/>
      <c r="G355" s="10"/>
      <c r="H355" s="10"/>
      <c r="I355" s="10"/>
      <c r="J355" s="10"/>
    </row>
    <row r="356" spans="2:10" ht="12.75">
      <c r="B356" s="9"/>
      <c r="C356" s="10"/>
      <c r="D356" s="10"/>
      <c r="E356" s="10"/>
      <c r="F356" s="10"/>
      <c r="G356" s="10"/>
      <c r="H356" s="10"/>
      <c r="I356" s="10"/>
      <c r="J356" s="10"/>
    </row>
    <row r="357" spans="2:10" ht="12.75">
      <c r="B357" s="9"/>
      <c r="C357" s="10"/>
      <c r="D357" s="10"/>
      <c r="E357" s="10"/>
      <c r="F357" s="10"/>
      <c r="G357" s="10"/>
      <c r="H357" s="10"/>
      <c r="I357" s="10"/>
      <c r="J357" s="10"/>
    </row>
    <row r="358" spans="2:10" ht="12.75">
      <c r="B358" s="9"/>
      <c r="C358" s="10"/>
      <c r="D358" s="10"/>
      <c r="E358" s="10"/>
      <c r="F358" s="10"/>
      <c r="G358" s="10"/>
      <c r="H358" s="10"/>
      <c r="I358" s="10"/>
      <c r="J358" s="10"/>
    </row>
    <row r="359" spans="2:10" ht="12.75">
      <c r="B359" s="9"/>
      <c r="C359" s="10"/>
      <c r="D359" s="10"/>
      <c r="E359" s="10"/>
      <c r="F359" s="10"/>
      <c r="G359" s="10"/>
      <c r="H359" s="10"/>
      <c r="I359" s="10"/>
      <c r="J359" s="10"/>
    </row>
    <row r="360" spans="2:10" ht="12.75">
      <c r="B360" s="9"/>
      <c r="C360" s="10"/>
      <c r="D360" s="10"/>
      <c r="E360" s="10"/>
      <c r="F360" s="10"/>
      <c r="G360" s="10"/>
      <c r="H360" s="10"/>
      <c r="I360" s="10"/>
      <c r="J360" s="10"/>
    </row>
    <row r="361" spans="2:10" ht="12.75">
      <c r="B361" s="9"/>
      <c r="C361" s="10"/>
      <c r="D361" s="10"/>
      <c r="E361" s="10"/>
      <c r="F361" s="10"/>
      <c r="G361" s="10"/>
      <c r="H361" s="10"/>
      <c r="I361" s="10"/>
      <c r="J361" s="10"/>
    </row>
    <row r="362" spans="2:10" ht="12.75">
      <c r="B362" s="9"/>
      <c r="C362" s="10"/>
      <c r="D362" s="10"/>
      <c r="E362" s="10"/>
      <c r="F362" s="10"/>
      <c r="G362" s="10"/>
      <c r="H362" s="10"/>
      <c r="I362" s="10"/>
      <c r="J362" s="10"/>
    </row>
    <row r="363" spans="2:10" ht="12.75">
      <c r="B363" s="9"/>
      <c r="C363" s="10"/>
      <c r="D363" s="10"/>
      <c r="E363" s="10"/>
      <c r="F363" s="10"/>
      <c r="G363" s="10"/>
      <c r="H363" s="10"/>
      <c r="I363" s="10"/>
      <c r="J363" s="10"/>
    </row>
    <row r="364" spans="2:10" ht="12.75">
      <c r="B364" s="9"/>
      <c r="C364" s="10"/>
      <c r="D364" s="10"/>
      <c r="E364" s="10"/>
      <c r="F364" s="10"/>
      <c r="G364" s="10"/>
      <c r="H364" s="10"/>
      <c r="I364" s="10"/>
      <c r="J364" s="10"/>
    </row>
    <row r="365" spans="2:10" ht="12.75">
      <c r="B365" s="9"/>
      <c r="C365" s="10"/>
      <c r="D365" s="10"/>
      <c r="E365" s="10"/>
      <c r="F365" s="10"/>
      <c r="G365" s="10"/>
      <c r="H365" s="10"/>
      <c r="I365" s="10"/>
      <c r="J365" s="10"/>
    </row>
    <row r="366" spans="2:10" ht="12.75">
      <c r="B366" s="9"/>
      <c r="C366" s="10"/>
      <c r="D366" s="10"/>
      <c r="E366" s="10"/>
      <c r="F366" s="10"/>
      <c r="G366" s="10"/>
      <c r="H366" s="10"/>
      <c r="I366" s="10"/>
      <c r="J366" s="10"/>
    </row>
    <row r="367" spans="2:10" ht="12.75">
      <c r="B367" s="9"/>
      <c r="C367" s="10"/>
      <c r="D367" s="10"/>
      <c r="E367" s="10"/>
      <c r="F367" s="10"/>
      <c r="G367" s="10"/>
      <c r="H367" s="10"/>
      <c r="I367" s="10"/>
      <c r="J367" s="10"/>
    </row>
    <row r="368" spans="2:10" ht="12.75">
      <c r="B368" s="9"/>
      <c r="C368" s="10"/>
      <c r="D368" s="10"/>
      <c r="E368" s="10"/>
      <c r="F368" s="10"/>
      <c r="G368" s="10"/>
      <c r="H368" s="10"/>
      <c r="I368" s="10"/>
      <c r="J368" s="10"/>
    </row>
    <row r="369" spans="2:10" ht="12.75">
      <c r="B369" s="9"/>
      <c r="C369" s="10"/>
      <c r="D369" s="10"/>
      <c r="E369" s="10"/>
      <c r="F369" s="10"/>
      <c r="G369" s="10"/>
      <c r="H369" s="10"/>
      <c r="I369" s="10"/>
      <c r="J369" s="10"/>
    </row>
    <row r="370" spans="2:10" ht="12.75">
      <c r="B370" s="9"/>
      <c r="C370" s="10"/>
      <c r="D370" s="10"/>
      <c r="E370" s="10"/>
      <c r="F370" s="10"/>
      <c r="G370" s="10"/>
      <c r="H370" s="10"/>
      <c r="I370" s="10"/>
      <c r="J370" s="10"/>
    </row>
    <row r="371" spans="2:10" ht="12.75">
      <c r="B371" s="9"/>
      <c r="C371" s="10"/>
      <c r="D371" s="10"/>
      <c r="E371" s="10"/>
      <c r="F371" s="10"/>
      <c r="G371" s="10"/>
      <c r="H371" s="10"/>
      <c r="I371" s="10"/>
      <c r="J371" s="10"/>
    </row>
    <row r="372" spans="2:10" ht="12.75">
      <c r="B372" s="9"/>
      <c r="C372" s="10"/>
      <c r="D372" s="10"/>
      <c r="E372" s="10"/>
      <c r="F372" s="10"/>
      <c r="G372" s="10"/>
      <c r="H372" s="10"/>
      <c r="I372" s="10"/>
      <c r="J372" s="10"/>
    </row>
    <row r="373" spans="2:10" ht="12.75">
      <c r="B373" s="9"/>
      <c r="C373" s="10"/>
      <c r="D373" s="10"/>
      <c r="E373" s="10"/>
      <c r="F373" s="10"/>
      <c r="G373" s="10"/>
      <c r="H373" s="10"/>
      <c r="I373" s="10"/>
      <c r="J373" s="10"/>
    </row>
    <row r="374" spans="2:10" ht="12.75">
      <c r="B374" s="9"/>
      <c r="C374" s="10"/>
      <c r="D374" s="10"/>
      <c r="E374" s="10"/>
      <c r="F374" s="10"/>
      <c r="G374" s="10"/>
      <c r="H374" s="10"/>
      <c r="I374" s="10"/>
      <c r="J374" s="10"/>
    </row>
    <row r="375" spans="2:10" ht="12.75">
      <c r="B375" s="9"/>
      <c r="C375" s="10"/>
      <c r="D375" s="10"/>
      <c r="E375" s="10"/>
      <c r="F375" s="10"/>
      <c r="G375" s="10"/>
      <c r="H375" s="10"/>
      <c r="I375" s="10"/>
      <c r="J375" s="10"/>
    </row>
    <row r="376" spans="2:10" ht="12.75">
      <c r="B376" s="9"/>
      <c r="C376" s="10"/>
      <c r="D376" s="10"/>
      <c r="E376" s="10"/>
      <c r="F376" s="10"/>
      <c r="G376" s="10"/>
      <c r="H376" s="10"/>
      <c r="I376" s="10"/>
      <c r="J376" s="10"/>
    </row>
    <row r="377" spans="2:10" ht="12.75">
      <c r="B377" s="9"/>
      <c r="C377" s="10"/>
      <c r="D377" s="10"/>
      <c r="E377" s="10"/>
      <c r="F377" s="10"/>
      <c r="G377" s="10"/>
      <c r="H377" s="10"/>
      <c r="I377" s="10"/>
      <c r="J377" s="10"/>
    </row>
    <row r="378" spans="2:10" ht="12.75">
      <c r="B378" s="9"/>
      <c r="C378" s="10"/>
      <c r="D378" s="10"/>
      <c r="E378" s="10"/>
      <c r="F378" s="10"/>
      <c r="G378" s="10"/>
      <c r="H378" s="10"/>
      <c r="I378" s="10"/>
      <c r="J378" s="10"/>
    </row>
    <row r="379" spans="2:10" ht="12.75">
      <c r="B379" s="9"/>
      <c r="C379" s="10"/>
      <c r="D379" s="10"/>
      <c r="E379" s="10"/>
      <c r="F379" s="10"/>
      <c r="G379" s="10"/>
      <c r="H379" s="10"/>
      <c r="I379" s="10"/>
      <c r="J379" s="10"/>
    </row>
    <row r="380" spans="2:10" ht="12.75">
      <c r="B380" s="9"/>
      <c r="C380" s="10"/>
      <c r="D380" s="10"/>
      <c r="E380" s="10"/>
      <c r="F380" s="10"/>
      <c r="G380" s="10"/>
      <c r="H380" s="10"/>
      <c r="I380" s="10"/>
      <c r="J380" s="10"/>
    </row>
    <row r="381" spans="2:10" ht="12.75">
      <c r="B381" s="9"/>
      <c r="C381" s="10"/>
      <c r="D381" s="10"/>
      <c r="E381" s="10"/>
      <c r="F381" s="10"/>
      <c r="G381" s="10"/>
      <c r="H381" s="10"/>
      <c r="I381" s="10"/>
      <c r="J381" s="10"/>
    </row>
    <row r="382" spans="2:10" ht="12.75">
      <c r="B382" s="9"/>
      <c r="C382" s="10"/>
      <c r="D382" s="10"/>
      <c r="E382" s="10"/>
      <c r="F382" s="10"/>
      <c r="G382" s="10"/>
      <c r="H382" s="10"/>
      <c r="I382" s="10"/>
      <c r="J382" s="10"/>
    </row>
    <row r="383" spans="2:10" ht="12.75">
      <c r="B383" s="9"/>
      <c r="C383" s="10"/>
      <c r="D383" s="10"/>
      <c r="E383" s="10"/>
      <c r="F383" s="10"/>
      <c r="G383" s="10"/>
      <c r="H383" s="10"/>
      <c r="I383" s="10"/>
      <c r="J383" s="10"/>
    </row>
    <row r="384" spans="2:10" ht="12.75">
      <c r="B384" s="9"/>
      <c r="C384" s="10"/>
      <c r="D384" s="10"/>
      <c r="E384" s="10"/>
      <c r="F384" s="10"/>
      <c r="G384" s="10"/>
      <c r="H384" s="10"/>
      <c r="I384" s="10"/>
      <c r="J384" s="10"/>
    </row>
    <row r="385" spans="2:10" ht="12.75">
      <c r="B385" s="9"/>
      <c r="C385" s="10"/>
      <c r="D385" s="10"/>
      <c r="E385" s="10"/>
      <c r="F385" s="10"/>
      <c r="G385" s="10"/>
      <c r="H385" s="10"/>
      <c r="I385" s="10"/>
      <c r="J385" s="10"/>
    </row>
    <row r="386" spans="2:10" ht="12.75">
      <c r="B386" s="9"/>
      <c r="C386" s="10"/>
      <c r="D386" s="10"/>
      <c r="E386" s="10"/>
      <c r="F386" s="10"/>
      <c r="G386" s="10"/>
      <c r="H386" s="10"/>
      <c r="I386" s="10"/>
      <c r="J386" s="10"/>
    </row>
    <row r="387" spans="2:10" ht="12.75">
      <c r="B387" s="9"/>
      <c r="C387" s="10"/>
      <c r="D387" s="10"/>
      <c r="E387" s="10"/>
      <c r="F387" s="10"/>
      <c r="G387" s="10"/>
      <c r="H387" s="10"/>
      <c r="I387" s="10"/>
      <c r="J387" s="10"/>
    </row>
    <row r="388" spans="2:10" ht="12.75">
      <c r="B388" s="9"/>
      <c r="C388" s="10"/>
      <c r="D388" s="10"/>
      <c r="E388" s="10"/>
      <c r="F388" s="10"/>
      <c r="G388" s="10"/>
      <c r="H388" s="10"/>
      <c r="I388" s="10"/>
      <c r="J388" s="10"/>
    </row>
    <row r="389" spans="2:10" ht="12.75">
      <c r="B389" s="9"/>
      <c r="C389" s="10"/>
      <c r="D389" s="10"/>
      <c r="E389" s="10"/>
      <c r="F389" s="10"/>
      <c r="G389" s="10"/>
      <c r="H389" s="10"/>
      <c r="I389" s="10"/>
      <c r="J389" s="10"/>
    </row>
    <row r="390" spans="2:10" ht="12.75">
      <c r="B390" s="9"/>
      <c r="C390" s="10"/>
      <c r="D390" s="10"/>
      <c r="E390" s="10"/>
      <c r="F390" s="10"/>
      <c r="G390" s="10"/>
      <c r="H390" s="10"/>
      <c r="I390" s="10"/>
      <c r="J390" s="10"/>
    </row>
    <row r="391" spans="2:10" ht="12.75">
      <c r="B391" s="9"/>
      <c r="C391" s="10"/>
      <c r="D391" s="10"/>
      <c r="E391" s="10"/>
      <c r="F391" s="10"/>
      <c r="G391" s="10"/>
      <c r="H391" s="10"/>
      <c r="I391" s="10"/>
      <c r="J391" s="10"/>
    </row>
    <row r="392" spans="2:10" ht="12.75">
      <c r="B392" s="9"/>
      <c r="C392" s="10"/>
      <c r="D392" s="10"/>
      <c r="E392" s="10"/>
      <c r="F392" s="10"/>
      <c r="G392" s="10"/>
      <c r="H392" s="10"/>
      <c r="I392" s="10"/>
      <c r="J392" s="10"/>
    </row>
    <row r="393" spans="2:10" ht="12.75">
      <c r="B393" s="9"/>
      <c r="C393" s="10"/>
      <c r="D393" s="10"/>
      <c r="E393" s="10"/>
      <c r="F393" s="10"/>
      <c r="G393" s="10"/>
      <c r="H393" s="10"/>
      <c r="I393" s="10"/>
      <c r="J393" s="10"/>
    </row>
    <row r="394" spans="2:10" ht="12.75">
      <c r="B394" s="9"/>
      <c r="C394" s="10"/>
      <c r="D394" s="10"/>
      <c r="E394" s="10"/>
      <c r="F394" s="10"/>
      <c r="G394" s="10"/>
      <c r="H394" s="10"/>
      <c r="I394" s="10"/>
      <c r="J394" s="10"/>
    </row>
    <row r="395" spans="2:10" ht="12.75">
      <c r="B395" s="9"/>
      <c r="C395" s="10"/>
      <c r="D395" s="10"/>
      <c r="E395" s="10"/>
      <c r="F395" s="10"/>
      <c r="G395" s="10"/>
      <c r="H395" s="10"/>
      <c r="I395" s="10"/>
      <c r="J395" s="10"/>
    </row>
    <row r="396" spans="2:10" ht="12.75">
      <c r="B396" s="9"/>
      <c r="C396" s="10"/>
      <c r="D396" s="10"/>
      <c r="E396" s="10"/>
      <c r="F396" s="10"/>
      <c r="G396" s="10"/>
      <c r="H396" s="10"/>
      <c r="I396" s="10"/>
      <c r="J396" s="10"/>
    </row>
    <row r="397" spans="2:10" ht="12.75">
      <c r="B397" s="9"/>
      <c r="C397" s="10"/>
      <c r="D397" s="10"/>
      <c r="E397" s="10"/>
      <c r="F397" s="10"/>
      <c r="G397" s="10"/>
      <c r="H397" s="10"/>
      <c r="I397" s="10"/>
      <c r="J397" s="10"/>
    </row>
    <row r="398" spans="2:10" ht="12.75">
      <c r="B398" s="9"/>
      <c r="C398" s="10"/>
      <c r="D398" s="10"/>
      <c r="E398" s="10"/>
      <c r="F398" s="10"/>
      <c r="G398" s="10"/>
      <c r="H398" s="10"/>
      <c r="I398" s="10"/>
      <c r="J398" s="10"/>
    </row>
    <row r="399" spans="2:10" ht="12.75">
      <c r="B399" s="9"/>
      <c r="C399" s="10"/>
      <c r="D399" s="10"/>
      <c r="E399" s="10"/>
      <c r="F399" s="10"/>
      <c r="G399" s="10"/>
      <c r="H399" s="10"/>
      <c r="I399" s="10"/>
      <c r="J399" s="10"/>
    </row>
    <row r="400" spans="2:10" ht="12.75">
      <c r="B400" s="9"/>
      <c r="C400" s="10"/>
      <c r="D400" s="10"/>
      <c r="E400" s="10"/>
      <c r="F400" s="10"/>
      <c r="G400" s="10"/>
      <c r="H400" s="10"/>
      <c r="I400" s="10"/>
      <c r="J400" s="10"/>
    </row>
    <row r="401" spans="2:10" ht="12.75">
      <c r="B401" s="9"/>
      <c r="C401" s="10"/>
      <c r="D401" s="10"/>
      <c r="E401" s="10"/>
      <c r="F401" s="10"/>
      <c r="G401" s="10"/>
      <c r="H401" s="10"/>
      <c r="I401" s="10"/>
      <c r="J401" s="10"/>
    </row>
    <row r="402" spans="2:10" ht="12.75">
      <c r="B402" s="9"/>
      <c r="C402" s="10"/>
      <c r="D402" s="10"/>
      <c r="E402" s="10"/>
      <c r="F402" s="10"/>
      <c r="G402" s="10"/>
      <c r="H402" s="10"/>
      <c r="I402" s="10"/>
      <c r="J402" s="10"/>
    </row>
    <row r="403" spans="2:10" ht="12.75">
      <c r="B403" s="9"/>
      <c r="C403" s="10"/>
      <c r="D403" s="10"/>
      <c r="E403" s="10"/>
      <c r="F403" s="10"/>
      <c r="G403" s="10"/>
      <c r="H403" s="10"/>
      <c r="I403" s="10"/>
      <c r="J403" s="10"/>
    </row>
    <row r="404" spans="2:10" ht="12.75">
      <c r="B404" s="9"/>
      <c r="C404" s="10"/>
      <c r="D404" s="10"/>
      <c r="E404" s="10"/>
      <c r="F404" s="10"/>
      <c r="G404" s="10"/>
      <c r="H404" s="10"/>
      <c r="I404" s="10"/>
      <c r="J404" s="10"/>
    </row>
    <row r="405" spans="2:10" ht="12.75">
      <c r="B405" s="9"/>
      <c r="C405" s="10"/>
      <c r="D405" s="10"/>
      <c r="E405" s="10"/>
      <c r="F405" s="10"/>
      <c r="G405" s="10"/>
      <c r="H405" s="10"/>
      <c r="I405" s="10"/>
      <c r="J405" s="10"/>
    </row>
    <row r="406" spans="2:10" ht="12.75">
      <c r="B406" s="9"/>
      <c r="C406" s="10"/>
      <c r="D406" s="10"/>
      <c r="E406" s="10"/>
      <c r="F406" s="10"/>
      <c r="G406" s="10"/>
      <c r="H406" s="10"/>
      <c r="I406" s="10"/>
      <c r="J406" s="10"/>
    </row>
    <row r="407" spans="2:10" ht="12.75">
      <c r="B407" s="9"/>
      <c r="C407" s="10"/>
      <c r="D407" s="10"/>
      <c r="E407" s="10"/>
      <c r="F407" s="10"/>
      <c r="G407" s="10"/>
      <c r="H407" s="10"/>
      <c r="I407" s="10"/>
      <c r="J407" s="10"/>
    </row>
    <row r="408" spans="2:10" ht="12.75">
      <c r="B408" s="9"/>
      <c r="C408" s="10"/>
      <c r="D408" s="10"/>
      <c r="E408" s="10"/>
      <c r="F408" s="10"/>
      <c r="G408" s="10"/>
      <c r="H408" s="10"/>
      <c r="I408" s="10"/>
      <c r="J408" s="10"/>
    </row>
    <row r="409" spans="2:10" ht="12.75">
      <c r="B409" s="9"/>
      <c r="C409" s="10"/>
      <c r="D409" s="10"/>
      <c r="E409" s="10"/>
      <c r="F409" s="10"/>
      <c r="G409" s="10"/>
      <c r="H409" s="10"/>
      <c r="I409" s="10"/>
      <c r="J409" s="10"/>
    </row>
    <row r="410" spans="2:10" ht="12.75">
      <c r="B410" s="9"/>
      <c r="C410" s="10"/>
      <c r="D410" s="10"/>
      <c r="E410" s="10"/>
      <c r="F410" s="10"/>
      <c r="G410" s="10"/>
      <c r="H410" s="10"/>
      <c r="I410" s="10"/>
      <c r="J410" s="10"/>
    </row>
    <row r="411" spans="2:10" ht="12.75">
      <c r="B411" s="9"/>
      <c r="C411" s="10"/>
      <c r="D411" s="10"/>
      <c r="E411" s="10"/>
      <c r="F411" s="10"/>
      <c r="G411" s="10"/>
      <c r="H411" s="10"/>
      <c r="I411" s="10"/>
      <c r="J411" s="10"/>
    </row>
    <row r="412" spans="2:10" ht="12.75">
      <c r="B412" s="9"/>
      <c r="C412" s="10"/>
      <c r="D412" s="10"/>
      <c r="E412" s="10"/>
      <c r="F412" s="10"/>
      <c r="G412" s="10"/>
      <c r="H412" s="10"/>
      <c r="I412" s="10"/>
      <c r="J412" s="10"/>
    </row>
    <row r="413" spans="2:10" ht="12.75">
      <c r="B413" s="9"/>
      <c r="C413" s="10"/>
      <c r="D413" s="10"/>
      <c r="E413" s="10"/>
      <c r="F413" s="10"/>
      <c r="G413" s="10"/>
      <c r="H413" s="10"/>
      <c r="I413" s="10"/>
      <c r="J413" s="10"/>
    </row>
    <row r="414" spans="2:10" ht="12.75">
      <c r="B414" s="9"/>
      <c r="C414" s="10"/>
      <c r="D414" s="10"/>
      <c r="E414" s="10"/>
      <c r="F414" s="10"/>
      <c r="G414" s="10"/>
      <c r="H414" s="10"/>
      <c r="I414" s="10"/>
      <c r="J414" s="10"/>
    </row>
    <row r="415" spans="2:10" ht="12.75">
      <c r="B415" s="9"/>
      <c r="C415" s="10"/>
      <c r="D415" s="10"/>
      <c r="E415" s="10"/>
      <c r="F415" s="10"/>
      <c r="G415" s="10"/>
      <c r="H415" s="10"/>
      <c r="I415" s="10"/>
      <c r="J415" s="10"/>
    </row>
    <row r="416" spans="2:10" ht="12.75">
      <c r="B416" s="9"/>
      <c r="C416" s="10"/>
      <c r="D416" s="10"/>
      <c r="E416" s="10"/>
      <c r="F416" s="10"/>
      <c r="G416" s="10"/>
      <c r="H416" s="10"/>
      <c r="I416" s="10"/>
      <c r="J416" s="10"/>
    </row>
    <row r="417" spans="2:10" ht="12.75">
      <c r="B417" s="9"/>
      <c r="C417" s="10"/>
      <c r="D417" s="10"/>
      <c r="E417" s="10"/>
      <c r="F417" s="10"/>
      <c r="G417" s="10"/>
      <c r="H417" s="10"/>
      <c r="I417" s="10"/>
      <c r="J417" s="10"/>
    </row>
    <row r="418" spans="2:10" ht="12.75">
      <c r="B418" s="9"/>
      <c r="C418" s="10"/>
      <c r="D418" s="10"/>
      <c r="E418" s="10"/>
      <c r="F418" s="10"/>
      <c r="G418" s="10"/>
      <c r="H418" s="10"/>
      <c r="I418" s="10"/>
      <c r="J418" s="10"/>
    </row>
    <row r="419" spans="2:10" ht="12.75">
      <c r="B419" s="9"/>
      <c r="C419" s="10"/>
      <c r="D419" s="10"/>
      <c r="E419" s="10"/>
      <c r="F419" s="10"/>
      <c r="G419" s="10"/>
      <c r="H419" s="10"/>
      <c r="I419" s="10"/>
      <c r="J419" s="10"/>
    </row>
    <row r="420" spans="2:10" ht="12.75">
      <c r="B420" s="9"/>
      <c r="C420" s="10"/>
      <c r="D420" s="10"/>
      <c r="E420" s="10"/>
      <c r="F420" s="10"/>
      <c r="G420" s="10"/>
      <c r="H420" s="10"/>
      <c r="I420" s="10"/>
      <c r="J420" s="10"/>
    </row>
    <row r="421" spans="2:10" ht="12.75">
      <c r="B421" s="9"/>
      <c r="C421" s="10"/>
      <c r="D421" s="10"/>
      <c r="E421" s="10"/>
      <c r="F421" s="10"/>
      <c r="G421" s="10"/>
      <c r="H421" s="10"/>
      <c r="I421" s="10"/>
      <c r="J421" s="10"/>
    </row>
    <row r="422" spans="2:10" ht="12.75">
      <c r="B422" s="9"/>
      <c r="C422" s="10"/>
      <c r="D422" s="10"/>
      <c r="E422" s="10"/>
      <c r="F422" s="10"/>
      <c r="G422" s="10"/>
      <c r="H422" s="10"/>
      <c r="I422" s="10"/>
      <c r="J422" s="10"/>
    </row>
    <row r="423" spans="2:10" ht="12.75">
      <c r="B423" s="9"/>
      <c r="C423" s="10"/>
      <c r="D423" s="10"/>
      <c r="E423" s="10"/>
      <c r="F423" s="10"/>
      <c r="G423" s="10"/>
      <c r="H423" s="10"/>
      <c r="I423" s="10"/>
      <c r="J423" s="10"/>
    </row>
    <row r="424" spans="2:10" ht="12.75">
      <c r="B424" s="9"/>
      <c r="C424" s="10"/>
      <c r="D424" s="10"/>
      <c r="E424" s="10"/>
      <c r="F424" s="10"/>
      <c r="G424" s="10"/>
      <c r="H424" s="10"/>
      <c r="I424" s="10"/>
      <c r="J424" s="10"/>
    </row>
    <row r="425" spans="2:10" ht="12.75">
      <c r="B425" s="9"/>
      <c r="C425" s="10"/>
      <c r="D425" s="10"/>
      <c r="E425" s="10"/>
      <c r="F425" s="10"/>
      <c r="G425" s="10"/>
      <c r="H425" s="10"/>
      <c r="I425" s="10"/>
      <c r="J425" s="10"/>
    </row>
    <row r="426" spans="2:10" ht="12.75">
      <c r="B426" s="9"/>
      <c r="C426" s="10"/>
      <c r="D426" s="10"/>
      <c r="E426" s="10"/>
      <c r="F426" s="10"/>
      <c r="G426" s="10"/>
      <c r="H426" s="10"/>
      <c r="I426" s="10"/>
      <c r="J426" s="10"/>
    </row>
    <row r="427" spans="2:10" ht="12.75">
      <c r="B427" s="9"/>
      <c r="C427" s="10"/>
      <c r="D427" s="10"/>
      <c r="E427" s="10"/>
      <c r="F427" s="10"/>
      <c r="G427" s="10"/>
      <c r="H427" s="10"/>
      <c r="I427" s="10"/>
      <c r="J427" s="10"/>
    </row>
    <row r="428" spans="2:10" ht="12.75">
      <c r="B428" s="9"/>
      <c r="C428" s="10"/>
      <c r="D428" s="10"/>
      <c r="E428" s="10"/>
      <c r="F428" s="10"/>
      <c r="G428" s="10"/>
      <c r="H428" s="10"/>
      <c r="I428" s="10"/>
      <c r="J428" s="10"/>
    </row>
    <row r="429" spans="2:10" ht="12.75">
      <c r="B429" s="9"/>
      <c r="C429" s="10"/>
      <c r="D429" s="10"/>
      <c r="E429" s="10"/>
      <c r="F429" s="10"/>
      <c r="G429" s="10"/>
      <c r="H429" s="10"/>
      <c r="I429" s="10"/>
      <c r="J429" s="10"/>
    </row>
    <row r="430" spans="2:10" ht="12.75">
      <c r="B430" s="9"/>
      <c r="C430" s="10"/>
      <c r="D430" s="10"/>
      <c r="E430" s="10"/>
      <c r="F430" s="10"/>
      <c r="G430" s="10"/>
      <c r="H430" s="10"/>
      <c r="I430" s="10"/>
      <c r="J430" s="10"/>
    </row>
    <row r="431" spans="2:10" ht="12.75">
      <c r="B431" s="9"/>
      <c r="C431" s="10"/>
      <c r="D431" s="10"/>
      <c r="E431" s="10"/>
      <c r="F431" s="10"/>
      <c r="G431" s="10"/>
      <c r="H431" s="10"/>
      <c r="I431" s="10"/>
      <c r="J431" s="10"/>
    </row>
    <row r="432" spans="2:10" ht="12.75">
      <c r="B432" s="9"/>
      <c r="C432" s="10"/>
      <c r="D432" s="10"/>
      <c r="E432" s="10"/>
      <c r="F432" s="10"/>
      <c r="G432" s="10"/>
      <c r="H432" s="10"/>
      <c r="I432" s="10"/>
      <c r="J432" s="10"/>
    </row>
    <row r="433" spans="2:10" ht="12.75">
      <c r="B433" s="9"/>
      <c r="C433" s="10"/>
      <c r="D433" s="10"/>
      <c r="E433" s="10"/>
      <c r="F433" s="10"/>
      <c r="G433" s="10"/>
      <c r="H433" s="10"/>
      <c r="I433" s="10"/>
      <c r="J433" s="10"/>
    </row>
    <row r="434" spans="2:10" ht="12.75">
      <c r="B434" s="9"/>
      <c r="C434" s="10"/>
      <c r="D434" s="10"/>
      <c r="E434" s="10"/>
      <c r="F434" s="10"/>
      <c r="G434" s="10"/>
      <c r="H434" s="10"/>
      <c r="I434" s="10"/>
      <c r="J434" s="10"/>
    </row>
    <row r="435" spans="2:10" ht="12.75">
      <c r="B435" s="9"/>
      <c r="C435" s="10"/>
      <c r="D435" s="10"/>
      <c r="E435" s="10"/>
      <c r="F435" s="10"/>
      <c r="G435" s="10"/>
      <c r="H435" s="10"/>
      <c r="I435" s="10"/>
      <c r="J435" s="10"/>
    </row>
    <row r="436" spans="2:10" ht="12.75">
      <c r="B436" s="9"/>
      <c r="C436" s="10"/>
      <c r="D436" s="10"/>
      <c r="E436" s="10"/>
      <c r="F436" s="10"/>
      <c r="G436" s="10"/>
      <c r="H436" s="10"/>
      <c r="I436" s="10"/>
      <c r="J436" s="10"/>
    </row>
    <row r="437" spans="2:10" ht="12.75">
      <c r="B437" s="9"/>
      <c r="C437" s="10"/>
      <c r="D437" s="10"/>
      <c r="E437" s="10"/>
      <c r="F437" s="10"/>
      <c r="G437" s="10"/>
      <c r="H437" s="10"/>
      <c r="I437" s="10"/>
      <c r="J437" s="10"/>
    </row>
    <row r="438" spans="2:10" ht="12.75">
      <c r="B438" s="9"/>
      <c r="C438" s="10"/>
      <c r="D438" s="10"/>
      <c r="E438" s="10"/>
      <c r="F438" s="10"/>
      <c r="G438" s="10"/>
      <c r="H438" s="10"/>
      <c r="I438" s="10"/>
      <c r="J438" s="10"/>
    </row>
    <row r="439" spans="2:10" ht="12.75">
      <c r="B439" s="9"/>
      <c r="C439" s="10"/>
      <c r="D439" s="10"/>
      <c r="E439" s="10"/>
      <c r="F439" s="10"/>
      <c r="G439" s="10"/>
      <c r="H439" s="10"/>
      <c r="I439" s="10"/>
      <c r="J439" s="10"/>
    </row>
    <row r="440" spans="2:10" ht="12.75">
      <c r="B440" s="9"/>
      <c r="C440" s="10"/>
      <c r="D440" s="10"/>
      <c r="E440" s="10"/>
      <c r="F440" s="10"/>
      <c r="G440" s="10"/>
      <c r="H440" s="10"/>
      <c r="I440" s="10"/>
      <c r="J440" s="10"/>
    </row>
    <row r="441" spans="2:10" ht="12.75">
      <c r="B441" s="9"/>
      <c r="C441" s="10"/>
      <c r="D441" s="10"/>
      <c r="E441" s="10"/>
      <c r="F441" s="10"/>
      <c r="G441" s="10"/>
      <c r="H441" s="10"/>
      <c r="I441" s="10"/>
      <c r="J441" s="10"/>
    </row>
    <row r="442" spans="2:10" ht="12.75">
      <c r="B442" s="9"/>
      <c r="C442" s="10"/>
      <c r="D442" s="10"/>
      <c r="E442" s="10"/>
      <c r="F442" s="10"/>
      <c r="G442" s="10"/>
      <c r="H442" s="10"/>
      <c r="I442" s="10"/>
      <c r="J442" s="10"/>
    </row>
    <row r="443" spans="2:10" ht="12.75">
      <c r="B443" s="9"/>
      <c r="C443" s="10"/>
      <c r="D443" s="10"/>
      <c r="E443" s="10"/>
      <c r="F443" s="10"/>
      <c r="G443" s="10"/>
      <c r="H443" s="10"/>
      <c r="I443" s="10"/>
      <c r="J443" s="10"/>
    </row>
    <row r="444" spans="2:10" ht="12.75">
      <c r="B444" s="9"/>
      <c r="C444" s="10"/>
      <c r="D444" s="10"/>
      <c r="E444" s="10"/>
      <c r="F444" s="10"/>
      <c r="G444" s="10"/>
      <c r="H444" s="10"/>
      <c r="I444" s="10"/>
      <c r="J444" s="10"/>
    </row>
    <row r="445" spans="2:10" ht="12.75">
      <c r="B445" s="9"/>
      <c r="C445" s="10"/>
      <c r="D445" s="10"/>
      <c r="E445" s="10"/>
      <c r="F445" s="10"/>
      <c r="G445" s="10"/>
      <c r="H445" s="10"/>
      <c r="I445" s="10"/>
      <c r="J445" s="10"/>
    </row>
    <row r="446" spans="2:10" ht="12.75">
      <c r="B446" s="9"/>
      <c r="C446" s="10"/>
      <c r="D446" s="10"/>
      <c r="E446" s="10"/>
      <c r="F446" s="10"/>
      <c r="G446" s="10"/>
      <c r="H446" s="10"/>
      <c r="I446" s="10"/>
      <c r="J446" s="10"/>
    </row>
    <row r="447" spans="2:10" ht="12.75">
      <c r="B447" s="9"/>
      <c r="C447" s="10"/>
      <c r="D447" s="10"/>
      <c r="E447" s="10"/>
      <c r="F447" s="10"/>
      <c r="G447" s="10"/>
      <c r="H447" s="10"/>
      <c r="I447" s="10"/>
      <c r="J447" s="10"/>
    </row>
    <row r="448" spans="2:10" ht="12.75">
      <c r="B448" s="9"/>
      <c r="C448" s="10"/>
      <c r="D448" s="10"/>
      <c r="E448" s="10"/>
      <c r="F448" s="10"/>
      <c r="G448" s="10"/>
      <c r="H448" s="10"/>
      <c r="I448" s="10"/>
      <c r="J448" s="10"/>
    </row>
    <row r="449" spans="2:10" ht="12.75">
      <c r="B449" s="9"/>
      <c r="C449" s="10"/>
      <c r="D449" s="10"/>
      <c r="E449" s="10"/>
      <c r="F449" s="10"/>
      <c r="G449" s="10"/>
      <c r="H449" s="10"/>
      <c r="I449" s="10"/>
      <c r="J449" s="10"/>
    </row>
    <row r="450" spans="2:10" ht="12.75">
      <c r="B450" s="9"/>
      <c r="C450" s="10"/>
      <c r="D450" s="10"/>
      <c r="E450" s="10"/>
      <c r="F450" s="10"/>
      <c r="G450" s="10"/>
      <c r="H450" s="10"/>
      <c r="I450" s="10"/>
      <c r="J450" s="10"/>
    </row>
    <row r="451" spans="2:10" ht="12.75">
      <c r="B451" s="9"/>
      <c r="C451" s="10"/>
      <c r="D451" s="10"/>
      <c r="E451" s="10"/>
      <c r="F451" s="10"/>
      <c r="G451" s="10"/>
      <c r="H451" s="10"/>
      <c r="I451" s="10"/>
      <c r="J451" s="10"/>
    </row>
    <row r="452" spans="2:10" ht="12.75">
      <c r="B452" s="9"/>
      <c r="C452" s="10"/>
      <c r="D452" s="10"/>
      <c r="E452" s="10"/>
      <c r="F452" s="10"/>
      <c r="G452" s="10"/>
      <c r="H452" s="10"/>
      <c r="I452" s="10"/>
      <c r="J452" s="10"/>
    </row>
    <row r="453" spans="2:10" ht="12.75">
      <c r="B453" s="9"/>
      <c r="C453" s="10"/>
      <c r="D453" s="10"/>
      <c r="E453" s="10"/>
      <c r="F453" s="10"/>
      <c r="G453" s="10"/>
      <c r="H453" s="10"/>
      <c r="I453" s="10"/>
      <c r="J453" s="10"/>
    </row>
    <row r="454" spans="2:10" ht="12.75">
      <c r="B454" s="9"/>
      <c r="C454" s="10"/>
      <c r="D454" s="10"/>
      <c r="E454" s="10"/>
      <c r="F454" s="10"/>
      <c r="G454" s="10"/>
      <c r="H454" s="10"/>
      <c r="I454" s="10"/>
      <c r="J454" s="10"/>
    </row>
    <row r="455" spans="2:10" ht="12.75">
      <c r="B455" s="9"/>
      <c r="C455" s="10"/>
      <c r="D455" s="10"/>
      <c r="E455" s="10"/>
      <c r="F455" s="10"/>
      <c r="G455" s="10"/>
      <c r="H455" s="10"/>
      <c r="I455" s="10"/>
      <c r="J455" s="10"/>
    </row>
    <row r="456" spans="2:10" ht="12.75">
      <c r="B456" s="9"/>
      <c r="C456" s="10"/>
      <c r="D456" s="10"/>
      <c r="E456" s="10"/>
      <c r="F456" s="10"/>
      <c r="G456" s="10"/>
      <c r="H456" s="10"/>
      <c r="I456" s="10"/>
      <c r="J456" s="10"/>
    </row>
    <row r="457" spans="2:10" ht="12.75">
      <c r="B457" s="9"/>
      <c r="C457" s="10"/>
      <c r="D457" s="10"/>
      <c r="E457" s="10"/>
      <c r="F457" s="10"/>
      <c r="G457" s="10"/>
      <c r="H457" s="10"/>
      <c r="I457" s="10"/>
      <c r="J457" s="10"/>
    </row>
    <row r="458" spans="2:10" ht="12.75">
      <c r="B458" s="9"/>
      <c r="C458" s="10"/>
      <c r="D458" s="10"/>
      <c r="E458" s="10"/>
      <c r="F458" s="10"/>
      <c r="G458" s="10"/>
      <c r="H458" s="10"/>
      <c r="I458" s="10"/>
      <c r="J458" s="10"/>
    </row>
    <row r="459" spans="2:10" ht="12.75">
      <c r="B459" s="9"/>
      <c r="C459" s="10"/>
      <c r="D459" s="10"/>
      <c r="E459" s="10"/>
      <c r="F459" s="10"/>
      <c r="G459" s="10"/>
      <c r="H459" s="10"/>
      <c r="I459" s="10"/>
      <c r="J459" s="10"/>
    </row>
    <row r="460" spans="2:10" ht="12.75">
      <c r="B460" s="9"/>
      <c r="C460" s="10"/>
      <c r="D460" s="10"/>
      <c r="E460" s="10"/>
      <c r="F460" s="10"/>
      <c r="G460" s="10"/>
      <c r="H460" s="10"/>
      <c r="I460" s="10"/>
      <c r="J460" s="10"/>
    </row>
    <row r="461" spans="2:10" ht="12.75">
      <c r="B461" s="9"/>
      <c r="C461" s="10"/>
      <c r="D461" s="10"/>
      <c r="E461" s="10"/>
      <c r="F461" s="10"/>
      <c r="G461" s="10"/>
      <c r="H461" s="10"/>
      <c r="I461" s="10"/>
      <c r="J461" s="10"/>
    </row>
    <row r="462" spans="2:10" ht="12.75">
      <c r="B462" s="9"/>
      <c r="C462" s="10"/>
      <c r="D462" s="10"/>
      <c r="E462" s="10"/>
      <c r="F462" s="10"/>
      <c r="G462" s="10"/>
      <c r="H462" s="10"/>
      <c r="I462" s="10"/>
      <c r="J462" s="10"/>
    </row>
    <row r="463" spans="2:10" ht="12.75">
      <c r="B463" s="9"/>
      <c r="C463" s="10"/>
      <c r="D463" s="10"/>
      <c r="E463" s="10"/>
      <c r="F463" s="10"/>
      <c r="G463" s="10"/>
      <c r="H463" s="10"/>
      <c r="I463" s="10"/>
      <c r="J463" s="10"/>
    </row>
    <row r="464" spans="2:10" ht="12.75">
      <c r="B464" s="9"/>
      <c r="C464" s="10"/>
      <c r="D464" s="10"/>
      <c r="E464" s="10"/>
      <c r="F464" s="10"/>
      <c r="G464" s="10"/>
      <c r="H464" s="10"/>
      <c r="I464" s="10"/>
      <c r="J464" s="10"/>
    </row>
    <row r="465" spans="2:10" ht="12.75">
      <c r="B465" s="9"/>
      <c r="C465" s="10"/>
      <c r="D465" s="10"/>
      <c r="E465" s="10"/>
      <c r="F465" s="10"/>
      <c r="G465" s="10"/>
      <c r="H465" s="10"/>
      <c r="I465" s="10"/>
      <c r="J465" s="10"/>
    </row>
    <row r="466" spans="2:10" ht="12.75">
      <c r="B466" s="9"/>
      <c r="C466" s="10"/>
      <c r="D466" s="10"/>
      <c r="E466" s="10"/>
      <c r="F466" s="10"/>
      <c r="G466" s="10"/>
      <c r="H466" s="10"/>
      <c r="I466" s="10"/>
      <c r="J466" s="10"/>
    </row>
    <row r="467" spans="2:10" ht="12.75">
      <c r="B467" s="9"/>
      <c r="C467" s="10"/>
      <c r="D467" s="10"/>
      <c r="E467" s="10"/>
      <c r="F467" s="10"/>
      <c r="G467" s="10"/>
      <c r="H467" s="10"/>
      <c r="I467" s="10"/>
      <c r="J467" s="10"/>
    </row>
    <row r="468" spans="2:10" ht="12.75">
      <c r="B468" s="9"/>
      <c r="C468" s="10"/>
      <c r="D468" s="10"/>
      <c r="E468" s="10"/>
      <c r="F468" s="10"/>
      <c r="G468" s="10"/>
      <c r="H468" s="10"/>
      <c r="I468" s="10"/>
      <c r="J468" s="10"/>
    </row>
    <row r="469" spans="2:10" ht="12.75">
      <c r="B469" s="9"/>
      <c r="C469" s="10"/>
      <c r="D469" s="10"/>
      <c r="E469" s="10"/>
      <c r="F469" s="10"/>
      <c r="G469" s="10"/>
      <c r="H469" s="10"/>
      <c r="I469" s="10"/>
      <c r="J469" s="10"/>
    </row>
    <row r="470" spans="2:10" ht="12.75">
      <c r="B470" s="9"/>
      <c r="C470" s="10"/>
      <c r="D470" s="10"/>
      <c r="E470" s="10"/>
      <c r="F470" s="10"/>
      <c r="G470" s="10"/>
      <c r="H470" s="10"/>
      <c r="I470" s="10"/>
      <c r="J470" s="10"/>
    </row>
    <row r="471" spans="2:10" ht="12.75">
      <c r="B471" s="9"/>
      <c r="C471" s="10"/>
      <c r="D471" s="10"/>
      <c r="E471" s="10"/>
      <c r="F471" s="10"/>
      <c r="G471" s="10"/>
      <c r="H471" s="10"/>
      <c r="I471" s="10"/>
      <c r="J471" s="10"/>
    </row>
    <row r="472" spans="2:10" ht="12.75">
      <c r="B472" s="9"/>
      <c r="C472" s="10"/>
      <c r="D472" s="10"/>
      <c r="E472" s="10"/>
      <c r="F472" s="10"/>
      <c r="G472" s="10"/>
      <c r="H472" s="10"/>
      <c r="I472" s="10"/>
      <c r="J472" s="10"/>
    </row>
    <row r="473" spans="2:10" ht="12.75">
      <c r="B473" s="9"/>
      <c r="C473" s="10"/>
      <c r="D473" s="10"/>
      <c r="E473" s="10"/>
      <c r="F473" s="10"/>
      <c r="G473" s="10"/>
      <c r="H473" s="10"/>
      <c r="I473" s="10"/>
      <c r="J473" s="10"/>
    </row>
    <row r="474" spans="2:10" ht="12.75">
      <c r="B474" s="9"/>
      <c r="C474" s="10"/>
      <c r="D474" s="10"/>
      <c r="E474" s="10"/>
      <c r="F474" s="10"/>
      <c r="G474" s="10"/>
      <c r="H474" s="10"/>
      <c r="I474" s="10"/>
      <c r="J474" s="10"/>
    </row>
    <row r="475" spans="2:10" ht="12.75">
      <c r="B475" s="9"/>
      <c r="C475" s="10"/>
      <c r="D475" s="10"/>
      <c r="E475" s="10"/>
      <c r="F475" s="10"/>
      <c r="G475" s="10"/>
      <c r="H475" s="10"/>
      <c r="I475" s="10"/>
      <c r="J475" s="10"/>
    </row>
    <row r="476" spans="2:10" ht="12.75">
      <c r="B476" s="9"/>
      <c r="C476" s="10"/>
      <c r="D476" s="10"/>
      <c r="E476" s="10"/>
      <c r="F476" s="10"/>
      <c r="G476" s="10"/>
      <c r="H476" s="10"/>
      <c r="I476" s="10"/>
      <c r="J476" s="10"/>
    </row>
    <row r="477" spans="2:10" ht="12.75">
      <c r="B477" s="9"/>
      <c r="C477" s="10"/>
      <c r="D477" s="10"/>
      <c r="E477" s="10"/>
      <c r="F477" s="10"/>
      <c r="G477" s="10"/>
      <c r="H477" s="10"/>
      <c r="I477" s="10"/>
      <c r="J477" s="10"/>
    </row>
    <row r="478" spans="2:10" ht="12.75">
      <c r="B478" s="9"/>
      <c r="C478" s="10"/>
      <c r="D478" s="10"/>
      <c r="E478" s="10"/>
      <c r="F478" s="10"/>
      <c r="G478" s="10"/>
      <c r="H478" s="10"/>
      <c r="I478" s="10"/>
      <c r="J478" s="10"/>
    </row>
    <row r="479" spans="2:10" ht="12.75">
      <c r="B479" s="9"/>
      <c r="C479" s="10"/>
      <c r="D479" s="10"/>
      <c r="E479" s="10"/>
      <c r="F479" s="10"/>
      <c r="G479" s="10"/>
      <c r="H479" s="10"/>
      <c r="I479" s="10"/>
      <c r="J479" s="10"/>
    </row>
    <row r="480" spans="2:10" ht="12.75">
      <c r="B480" s="9"/>
      <c r="C480" s="10"/>
      <c r="D480" s="10"/>
      <c r="E480" s="10"/>
      <c r="F480" s="10"/>
      <c r="G480" s="10"/>
      <c r="H480" s="10"/>
      <c r="I480" s="10"/>
      <c r="J480" s="10"/>
    </row>
    <row r="481" spans="2:10" ht="12.75">
      <c r="B481" s="9"/>
      <c r="C481" s="10"/>
      <c r="D481" s="10"/>
      <c r="E481" s="10"/>
      <c r="F481" s="10"/>
      <c r="G481" s="10"/>
      <c r="H481" s="10"/>
      <c r="I481" s="10"/>
      <c r="J481" s="10"/>
    </row>
    <row r="482" spans="2:10" ht="12.75">
      <c r="B482" s="9"/>
      <c r="C482" s="10"/>
      <c r="D482" s="10"/>
      <c r="E482" s="10"/>
      <c r="F482" s="10"/>
      <c r="G482" s="10"/>
      <c r="H482" s="10"/>
      <c r="I482" s="10"/>
      <c r="J482" s="10"/>
    </row>
    <row r="483" spans="2:10" ht="12.75">
      <c r="B483" s="9"/>
      <c r="C483" s="10"/>
      <c r="D483" s="10"/>
      <c r="E483" s="10"/>
      <c r="F483" s="10"/>
      <c r="G483" s="10"/>
      <c r="H483" s="10"/>
      <c r="I483" s="10"/>
      <c r="J483" s="10"/>
    </row>
    <row r="484" spans="2:10" ht="12.75">
      <c r="B484" s="9"/>
      <c r="C484" s="10"/>
      <c r="D484" s="10"/>
      <c r="E484" s="10"/>
      <c r="F484" s="10"/>
      <c r="G484" s="10"/>
      <c r="H484" s="10"/>
      <c r="I484" s="10"/>
      <c r="J484" s="10"/>
    </row>
    <row r="485" spans="2:10" ht="12.75">
      <c r="B485" s="9"/>
      <c r="C485" s="10"/>
      <c r="D485" s="10"/>
      <c r="E485" s="10"/>
      <c r="F485" s="10"/>
      <c r="G485" s="10"/>
      <c r="H485" s="10"/>
      <c r="I485" s="10"/>
      <c r="J485" s="10"/>
    </row>
    <row r="486" spans="2:10" ht="12.75">
      <c r="B486" s="9"/>
      <c r="C486" s="10"/>
      <c r="D486" s="10"/>
      <c r="E486" s="10"/>
      <c r="F486" s="10"/>
      <c r="G486" s="10"/>
      <c r="H486" s="10"/>
      <c r="I486" s="10"/>
      <c r="J486" s="10"/>
    </row>
    <row r="487" spans="2:10" ht="12.75">
      <c r="B487" s="9"/>
      <c r="C487" s="10"/>
      <c r="D487" s="10"/>
      <c r="E487" s="10"/>
      <c r="F487" s="10"/>
      <c r="G487" s="10"/>
      <c r="H487" s="10"/>
      <c r="I487" s="10"/>
      <c r="J487" s="10"/>
    </row>
    <row r="488" spans="2:10" ht="12.75">
      <c r="B488" s="9"/>
      <c r="C488" s="10"/>
      <c r="D488" s="10"/>
      <c r="E488" s="10"/>
      <c r="F488" s="10"/>
      <c r="G488" s="10"/>
      <c r="H488" s="10"/>
      <c r="I488" s="10"/>
      <c r="J488" s="10"/>
    </row>
    <row r="489" spans="2:10" ht="12.75">
      <c r="B489" s="9"/>
      <c r="C489" s="10"/>
      <c r="D489" s="10"/>
      <c r="E489" s="10"/>
      <c r="F489" s="10"/>
      <c r="G489" s="10"/>
      <c r="H489" s="10"/>
      <c r="I489" s="10"/>
      <c r="J489" s="10"/>
    </row>
    <row r="490" spans="2:10" ht="12.75">
      <c r="B490" s="9"/>
      <c r="C490" s="10"/>
      <c r="D490" s="10"/>
      <c r="E490" s="10"/>
      <c r="F490" s="10"/>
      <c r="G490" s="10"/>
      <c r="H490" s="10"/>
      <c r="I490" s="10"/>
      <c r="J490" s="10"/>
    </row>
    <row r="491" spans="2:10" ht="12.75">
      <c r="B491" s="9"/>
      <c r="C491" s="10"/>
      <c r="D491" s="10"/>
      <c r="E491" s="10"/>
      <c r="F491" s="10"/>
      <c r="G491" s="10"/>
      <c r="H491" s="10"/>
      <c r="I491" s="10"/>
      <c r="J491" s="10"/>
    </row>
    <row r="492" spans="2:10" ht="12.75">
      <c r="B492" s="9"/>
      <c r="C492" s="10"/>
      <c r="D492" s="10"/>
      <c r="E492" s="10"/>
      <c r="F492" s="10"/>
      <c r="G492" s="10"/>
      <c r="H492" s="10"/>
      <c r="I492" s="10"/>
      <c r="J492" s="10"/>
    </row>
    <row r="493" spans="2:10" ht="12.75">
      <c r="B493" s="9"/>
      <c r="C493" s="10"/>
      <c r="D493" s="10"/>
      <c r="E493" s="10"/>
      <c r="F493" s="10"/>
      <c r="G493" s="10"/>
      <c r="H493" s="10"/>
      <c r="I493" s="10"/>
      <c r="J493" s="10"/>
    </row>
    <row r="494" spans="2:10" ht="12.75">
      <c r="B494" s="9"/>
      <c r="C494" s="10"/>
      <c r="D494" s="10"/>
      <c r="E494" s="10"/>
      <c r="F494" s="10"/>
      <c r="G494" s="10"/>
      <c r="H494" s="10"/>
      <c r="I494" s="10"/>
      <c r="J494" s="10"/>
    </row>
    <row r="495" spans="2:10" ht="12.75">
      <c r="B495" s="9"/>
      <c r="C495" s="10"/>
      <c r="D495" s="10"/>
      <c r="E495" s="10"/>
      <c r="F495" s="10"/>
      <c r="G495" s="10"/>
      <c r="H495" s="10"/>
      <c r="I495" s="10"/>
      <c r="J495" s="10"/>
    </row>
    <row r="496" spans="2:10" ht="12.75">
      <c r="B496" s="9"/>
      <c r="C496" s="10"/>
      <c r="D496" s="10"/>
      <c r="E496" s="10"/>
      <c r="F496" s="10"/>
      <c r="G496" s="10"/>
      <c r="H496" s="10"/>
      <c r="I496" s="10"/>
      <c r="J496" s="10"/>
    </row>
    <row r="497" spans="2:10" ht="12.75">
      <c r="B497" s="9"/>
      <c r="C497" s="10"/>
      <c r="D497" s="10"/>
      <c r="E497" s="10"/>
      <c r="F497" s="10"/>
      <c r="G497" s="10"/>
      <c r="H497" s="10"/>
      <c r="I497" s="10"/>
      <c r="J497" s="10"/>
    </row>
    <row r="498" spans="2:10" ht="12.75">
      <c r="B498" s="9"/>
      <c r="C498" s="10"/>
      <c r="D498" s="10"/>
      <c r="E498" s="10"/>
      <c r="F498" s="10"/>
      <c r="G498" s="10"/>
      <c r="H498" s="10"/>
      <c r="I498" s="10"/>
      <c r="J498" s="10"/>
    </row>
    <row r="499" spans="2:10" ht="12.75">
      <c r="B499" s="9"/>
      <c r="C499" s="10"/>
      <c r="D499" s="10"/>
      <c r="E499" s="10"/>
      <c r="F499" s="10"/>
      <c r="G499" s="10"/>
      <c r="H499" s="10"/>
      <c r="I499" s="10"/>
      <c r="J499" s="10"/>
    </row>
    <row r="500" spans="2:10" ht="12.75">
      <c r="B500" s="9"/>
      <c r="C500" s="10"/>
      <c r="D500" s="10"/>
      <c r="E500" s="10"/>
      <c r="F500" s="10"/>
      <c r="G500" s="10"/>
      <c r="H500" s="10"/>
      <c r="I500" s="10"/>
      <c r="J500" s="10"/>
    </row>
    <row r="501" spans="2:10" ht="12.75">
      <c r="B501" s="9"/>
      <c r="C501" s="10"/>
      <c r="D501" s="10"/>
      <c r="E501" s="10"/>
      <c r="F501" s="10"/>
      <c r="G501" s="10"/>
      <c r="H501" s="10"/>
      <c r="I501" s="10"/>
      <c r="J501" s="10"/>
    </row>
    <row r="502" spans="2:10" ht="12.75">
      <c r="B502" s="9"/>
      <c r="C502" s="10"/>
      <c r="D502" s="10"/>
      <c r="E502" s="10"/>
      <c r="F502" s="10"/>
      <c r="G502" s="10"/>
      <c r="H502" s="10"/>
      <c r="I502" s="10"/>
      <c r="J502" s="10"/>
    </row>
    <row r="503" spans="2:10" ht="12.75">
      <c r="B503" s="9"/>
      <c r="C503" s="10"/>
      <c r="D503" s="10"/>
      <c r="E503" s="10"/>
      <c r="F503" s="10"/>
      <c r="G503" s="10"/>
      <c r="H503" s="10"/>
      <c r="I503" s="10"/>
      <c r="J503" s="10"/>
    </row>
    <row r="504" spans="2:10" ht="12.75">
      <c r="B504" s="9"/>
      <c r="C504" s="10"/>
      <c r="D504" s="10"/>
      <c r="E504" s="10"/>
      <c r="F504" s="10"/>
      <c r="G504" s="10"/>
      <c r="H504" s="10"/>
      <c r="I504" s="10"/>
      <c r="J504" s="10"/>
    </row>
    <row r="505" spans="2:10" ht="12.75">
      <c r="B505" s="9"/>
      <c r="C505" s="10"/>
      <c r="D505" s="10"/>
      <c r="E505" s="10"/>
      <c r="F505" s="10"/>
      <c r="G505" s="10"/>
      <c r="H505" s="10"/>
      <c r="I505" s="10"/>
      <c r="J505" s="10"/>
    </row>
    <row r="506" spans="2:10" ht="12.75">
      <c r="B506" s="9"/>
      <c r="C506" s="10"/>
      <c r="D506" s="10"/>
      <c r="E506" s="10"/>
      <c r="F506" s="10"/>
      <c r="G506" s="10"/>
      <c r="H506" s="10"/>
      <c r="I506" s="10"/>
      <c r="J506" s="10"/>
    </row>
    <row r="507" spans="2:10" ht="12.75">
      <c r="B507" s="9"/>
      <c r="C507" s="10"/>
      <c r="D507" s="10"/>
      <c r="E507" s="10"/>
      <c r="F507" s="10"/>
      <c r="G507" s="10"/>
      <c r="H507" s="10"/>
      <c r="I507" s="10"/>
      <c r="J507" s="10"/>
    </row>
    <row r="508" spans="2:10" ht="12.75">
      <c r="B508" s="9"/>
      <c r="C508" s="10"/>
      <c r="D508" s="10"/>
      <c r="E508" s="10"/>
      <c r="F508" s="10"/>
      <c r="G508" s="10"/>
      <c r="H508" s="10"/>
      <c r="I508" s="10"/>
      <c r="J508" s="10"/>
    </row>
    <row r="509" spans="2:10" ht="12.75">
      <c r="B509" s="9"/>
      <c r="C509" s="10"/>
      <c r="D509" s="10"/>
      <c r="E509" s="10"/>
      <c r="F509" s="10"/>
      <c r="G509" s="10"/>
      <c r="H509" s="10"/>
      <c r="I509" s="10"/>
      <c r="J509" s="10"/>
    </row>
    <row r="510" spans="2:10" ht="12.75">
      <c r="B510" s="9"/>
      <c r="C510" s="10"/>
      <c r="D510" s="10"/>
      <c r="E510" s="10"/>
      <c r="F510" s="10"/>
      <c r="G510" s="10"/>
      <c r="H510" s="10"/>
      <c r="I510" s="10"/>
      <c r="J510" s="10"/>
    </row>
    <row r="511" spans="2:10" ht="12.75">
      <c r="B511" s="9"/>
      <c r="C511" s="10"/>
      <c r="D511" s="10"/>
      <c r="E511" s="10"/>
      <c r="F511" s="10"/>
      <c r="G511" s="10"/>
      <c r="H511" s="10"/>
      <c r="I511" s="10"/>
      <c r="J511" s="10"/>
    </row>
    <row r="512" spans="2:10" ht="12.75">
      <c r="B512" s="9"/>
      <c r="C512" s="10"/>
      <c r="D512" s="10"/>
      <c r="E512" s="10"/>
      <c r="F512" s="10"/>
      <c r="G512" s="10"/>
      <c r="H512" s="10"/>
      <c r="I512" s="10"/>
      <c r="J512" s="10"/>
    </row>
    <row r="513" spans="2:10" ht="12.75">
      <c r="B513" s="9"/>
      <c r="C513" s="10"/>
      <c r="D513" s="10"/>
      <c r="E513" s="10"/>
      <c r="F513" s="10"/>
      <c r="G513" s="10"/>
      <c r="H513" s="10"/>
      <c r="I513" s="10"/>
      <c r="J513" s="10"/>
    </row>
    <row r="514" spans="2:10" ht="12.75">
      <c r="B514" s="9"/>
      <c r="C514" s="10"/>
      <c r="D514" s="10"/>
      <c r="E514" s="10"/>
      <c r="F514" s="10"/>
      <c r="G514" s="10"/>
      <c r="H514" s="10"/>
      <c r="I514" s="10"/>
      <c r="J514" s="10"/>
    </row>
    <row r="515" spans="2:10" ht="12.75">
      <c r="B515" s="9"/>
      <c r="C515" s="10"/>
      <c r="D515" s="10"/>
      <c r="E515" s="10"/>
      <c r="F515" s="10"/>
      <c r="G515" s="10"/>
      <c r="H515" s="10"/>
      <c r="I515" s="10"/>
      <c r="J515" s="10"/>
    </row>
    <row r="516" spans="2:10" ht="12.75">
      <c r="B516" s="9"/>
      <c r="C516" s="10"/>
      <c r="D516" s="10"/>
      <c r="E516" s="10"/>
      <c r="F516" s="10"/>
      <c r="G516" s="10"/>
      <c r="H516" s="10"/>
      <c r="I516" s="10"/>
      <c r="J516" s="10"/>
    </row>
    <row r="517" spans="2:10" ht="12.75">
      <c r="B517" s="9"/>
      <c r="C517" s="10"/>
      <c r="D517" s="10"/>
      <c r="E517" s="10"/>
      <c r="F517" s="10"/>
      <c r="G517" s="10"/>
      <c r="H517" s="10"/>
      <c r="I517" s="10"/>
      <c r="J517" s="10"/>
    </row>
    <row r="518" spans="2:10" ht="12.75">
      <c r="B518" s="9"/>
      <c r="C518" s="10"/>
      <c r="D518" s="10"/>
      <c r="E518" s="10"/>
      <c r="F518" s="10"/>
      <c r="G518" s="10"/>
      <c r="H518" s="10"/>
      <c r="I518" s="10"/>
      <c r="J518" s="10"/>
    </row>
    <row r="519" spans="2:10" ht="12.75">
      <c r="B519" s="9"/>
      <c r="C519" s="10"/>
      <c r="D519" s="10"/>
      <c r="E519" s="10"/>
      <c r="F519" s="10"/>
      <c r="G519" s="10"/>
      <c r="H519" s="10"/>
      <c r="I519" s="10"/>
      <c r="J519" s="10"/>
    </row>
    <row r="520" spans="2:10" ht="12.75">
      <c r="B520" s="9"/>
      <c r="C520" s="10"/>
      <c r="D520" s="10"/>
      <c r="E520" s="10"/>
      <c r="F520" s="10"/>
      <c r="G520" s="10"/>
      <c r="H520" s="10"/>
      <c r="I520" s="10"/>
      <c r="J520" s="10"/>
    </row>
    <row r="521" spans="2:10" ht="12.75">
      <c r="B521" s="9"/>
      <c r="C521" s="10"/>
      <c r="D521" s="10"/>
      <c r="E521" s="10"/>
      <c r="F521" s="10"/>
      <c r="G521" s="10"/>
      <c r="H521" s="10"/>
      <c r="I521" s="10"/>
      <c r="J521" s="10"/>
    </row>
    <row r="522" spans="2:10" ht="12.75">
      <c r="B522" s="9"/>
      <c r="C522" s="10"/>
      <c r="D522" s="10"/>
      <c r="E522" s="10"/>
      <c r="F522" s="10"/>
      <c r="G522" s="10"/>
      <c r="H522" s="10"/>
      <c r="I522" s="10"/>
      <c r="J522" s="10"/>
    </row>
    <row r="523" spans="2:10" ht="12.75">
      <c r="B523" s="9"/>
      <c r="C523" s="10"/>
      <c r="D523" s="10"/>
      <c r="E523" s="10"/>
      <c r="F523" s="10"/>
      <c r="G523" s="10"/>
      <c r="H523" s="10"/>
      <c r="I523" s="10"/>
      <c r="J523" s="10"/>
    </row>
    <row r="524" spans="2:10" ht="12.75">
      <c r="B524" s="9"/>
      <c r="C524" s="10"/>
      <c r="D524" s="10"/>
      <c r="E524" s="10"/>
      <c r="F524" s="10"/>
      <c r="G524" s="10"/>
      <c r="H524" s="10"/>
      <c r="I524" s="10"/>
      <c r="J524" s="10"/>
    </row>
    <row r="525" spans="2:10" ht="12.75">
      <c r="B525" s="9"/>
      <c r="C525" s="10"/>
      <c r="D525" s="10"/>
      <c r="E525" s="10"/>
      <c r="F525" s="10"/>
      <c r="G525" s="10"/>
      <c r="H525" s="10"/>
      <c r="I525" s="10"/>
      <c r="J525" s="10"/>
    </row>
    <row r="526" spans="2:10" ht="12.75">
      <c r="B526" s="9"/>
      <c r="C526" s="10"/>
      <c r="D526" s="10"/>
      <c r="E526" s="10"/>
      <c r="F526" s="10"/>
      <c r="G526" s="10"/>
      <c r="H526" s="10"/>
      <c r="I526" s="10"/>
      <c r="J526" s="10"/>
    </row>
    <row r="527" spans="2:10" ht="12.75">
      <c r="B527" s="9"/>
      <c r="C527" s="10"/>
      <c r="D527" s="10"/>
      <c r="E527" s="10"/>
      <c r="F527" s="10"/>
      <c r="G527" s="10"/>
      <c r="H527" s="10"/>
      <c r="I527" s="10"/>
      <c r="J527" s="10"/>
    </row>
    <row r="528" spans="2:10" ht="12.75">
      <c r="B528" s="9"/>
      <c r="C528" s="10"/>
      <c r="D528" s="10"/>
      <c r="E528" s="10"/>
      <c r="F528" s="10"/>
      <c r="G528" s="10"/>
      <c r="H528" s="10"/>
      <c r="I528" s="10"/>
      <c r="J528" s="10"/>
    </row>
    <row r="529" spans="2:10" ht="12.75">
      <c r="B529" s="10"/>
      <c r="C529" s="10"/>
      <c r="D529" s="10"/>
      <c r="E529" s="10"/>
      <c r="F529" s="10"/>
      <c r="G529" s="10"/>
      <c r="H529" s="10"/>
      <c r="I529" s="10"/>
      <c r="J529" s="10"/>
    </row>
    <row r="530" spans="2:10" ht="12.75">
      <c r="B530" s="10"/>
      <c r="C530" s="10"/>
      <c r="D530" s="10"/>
      <c r="E530" s="10"/>
      <c r="F530" s="10"/>
      <c r="G530" s="10"/>
      <c r="H530" s="10"/>
      <c r="I530" s="10"/>
      <c r="J530" s="10"/>
    </row>
    <row r="531" spans="2:10" ht="12.75">
      <c r="B531" s="10"/>
      <c r="C531" s="10"/>
      <c r="D531" s="10"/>
      <c r="E531" s="10"/>
      <c r="F531" s="10"/>
      <c r="G531" s="10"/>
      <c r="H531" s="10"/>
      <c r="I531" s="10"/>
      <c r="J531" s="10"/>
    </row>
    <row r="532" spans="2:10" ht="12.75">
      <c r="B532" s="10"/>
      <c r="C532" s="10"/>
      <c r="D532" s="10"/>
      <c r="E532" s="10"/>
      <c r="F532" s="10"/>
      <c r="G532" s="10"/>
      <c r="H532" s="10"/>
      <c r="I532" s="10"/>
      <c r="J532" s="10"/>
    </row>
    <row r="533" spans="2:10" ht="12.75">
      <c r="B533" s="10"/>
      <c r="C533" s="10"/>
      <c r="D533" s="10"/>
      <c r="E533" s="10"/>
      <c r="F533" s="10"/>
      <c r="G533" s="10"/>
      <c r="H533" s="10"/>
      <c r="I533" s="10"/>
      <c r="J533" s="10"/>
    </row>
    <row r="534" spans="2:10" ht="12.75">
      <c r="B534" s="10"/>
      <c r="C534" s="10"/>
      <c r="D534" s="10"/>
      <c r="E534" s="10"/>
      <c r="F534" s="10"/>
      <c r="G534" s="10"/>
      <c r="H534" s="10"/>
      <c r="I534" s="10"/>
      <c r="J534" s="10"/>
    </row>
    <row r="535" spans="2:10" ht="12.75">
      <c r="B535" s="10"/>
      <c r="C535" s="10"/>
      <c r="D535" s="10"/>
      <c r="E535" s="10"/>
      <c r="F535" s="10"/>
      <c r="G535" s="10"/>
      <c r="H535" s="10"/>
      <c r="I535" s="10"/>
      <c r="J535" s="10"/>
    </row>
    <row r="536" spans="2:10" ht="12.75">
      <c r="B536" s="10"/>
      <c r="C536" s="10"/>
      <c r="D536" s="10"/>
      <c r="E536" s="10"/>
      <c r="F536" s="10"/>
      <c r="G536" s="10"/>
      <c r="H536" s="10"/>
      <c r="I536" s="10"/>
      <c r="J536" s="10"/>
    </row>
    <row r="537" spans="2:10" ht="12.75">
      <c r="B537" s="10"/>
      <c r="C537" s="10"/>
      <c r="D537" s="10"/>
      <c r="E537" s="10"/>
      <c r="F537" s="10"/>
      <c r="G537" s="10"/>
      <c r="H537" s="10"/>
      <c r="I537" s="10"/>
      <c r="J537" s="10"/>
    </row>
    <row r="538" spans="2:10" ht="12.75">
      <c r="B538" s="10"/>
      <c r="C538" s="10"/>
      <c r="D538" s="10"/>
      <c r="E538" s="10"/>
      <c r="F538" s="10"/>
      <c r="G538" s="10"/>
      <c r="H538" s="10"/>
      <c r="I538" s="10"/>
      <c r="J538" s="10"/>
    </row>
    <row r="539" spans="2:10" ht="12.75">
      <c r="B539" s="10"/>
      <c r="C539" s="10"/>
      <c r="D539" s="10"/>
      <c r="E539" s="10"/>
      <c r="F539" s="10"/>
      <c r="G539" s="10"/>
      <c r="H539" s="10"/>
      <c r="I539" s="10"/>
      <c r="J539" s="10"/>
    </row>
    <row r="540" spans="2:10" ht="12.75">
      <c r="B540" s="10"/>
      <c r="C540" s="10"/>
      <c r="D540" s="10"/>
      <c r="E540" s="10"/>
      <c r="F540" s="10"/>
      <c r="G540" s="10"/>
      <c r="H540" s="10"/>
      <c r="I540" s="10"/>
      <c r="J540" s="10"/>
    </row>
    <row r="541" spans="2:10" ht="12.75">
      <c r="B541" s="10"/>
      <c r="C541" s="10"/>
      <c r="D541" s="10"/>
      <c r="E541" s="10"/>
      <c r="F541" s="10"/>
      <c r="G541" s="10"/>
      <c r="H541" s="10"/>
      <c r="I541" s="10"/>
      <c r="J541" s="10"/>
    </row>
    <row r="542" spans="2:10" ht="12.75">
      <c r="B542" s="10"/>
      <c r="C542" s="10"/>
      <c r="D542" s="10"/>
      <c r="E542" s="10"/>
      <c r="F542" s="10"/>
      <c r="G542" s="10"/>
      <c r="H542" s="10"/>
      <c r="I542" s="10"/>
      <c r="J542" s="10"/>
    </row>
    <row r="543" spans="2:10" ht="12.75">
      <c r="B543" s="10"/>
      <c r="C543" s="10"/>
      <c r="D543" s="10"/>
      <c r="E543" s="10"/>
      <c r="F543" s="10"/>
      <c r="G543" s="10"/>
      <c r="H543" s="10"/>
      <c r="I543" s="10"/>
      <c r="J543" s="10"/>
    </row>
    <row r="544" spans="2:10" ht="12.75">
      <c r="B544" s="10"/>
      <c r="C544" s="10"/>
      <c r="D544" s="10"/>
      <c r="E544" s="10"/>
      <c r="F544" s="10"/>
      <c r="G544" s="10"/>
      <c r="H544" s="10"/>
      <c r="I544" s="10"/>
      <c r="J544" s="10"/>
    </row>
    <row r="545" spans="2:10" ht="12.75">
      <c r="B545" s="10"/>
      <c r="C545" s="10"/>
      <c r="D545" s="10"/>
      <c r="E545" s="10"/>
      <c r="F545" s="10"/>
      <c r="G545" s="10"/>
      <c r="H545" s="10"/>
      <c r="I545" s="10"/>
      <c r="J545" s="10"/>
    </row>
    <row r="546" spans="2:10" ht="12.75">
      <c r="B546" s="10"/>
      <c r="C546" s="10"/>
      <c r="D546" s="10"/>
      <c r="E546" s="10"/>
      <c r="F546" s="10"/>
      <c r="G546" s="10"/>
      <c r="H546" s="10"/>
      <c r="I546" s="10"/>
      <c r="J546" s="10"/>
    </row>
    <row r="547" spans="2:10" ht="12.75">
      <c r="B547" s="10"/>
      <c r="C547" s="10"/>
      <c r="D547" s="10"/>
      <c r="E547" s="10"/>
      <c r="F547" s="10"/>
      <c r="G547" s="10"/>
      <c r="H547" s="10"/>
      <c r="I547" s="10"/>
      <c r="J547" s="10"/>
    </row>
    <row r="548" spans="2:10" ht="12.75">
      <c r="B548" s="10"/>
      <c r="C548" s="10"/>
      <c r="D548" s="10"/>
      <c r="E548" s="10"/>
      <c r="F548" s="10"/>
      <c r="G548" s="10"/>
      <c r="H548" s="10"/>
      <c r="I548" s="10"/>
      <c r="J548" s="10"/>
    </row>
    <row r="549" spans="2:10" ht="12.75">
      <c r="B549" s="10"/>
      <c r="C549" s="10"/>
      <c r="D549" s="10"/>
      <c r="E549" s="10"/>
      <c r="F549" s="10"/>
      <c r="G549" s="10"/>
      <c r="H549" s="10"/>
      <c r="I549" s="10"/>
      <c r="J549" s="10"/>
    </row>
    <row r="550" spans="2:10" ht="12.75">
      <c r="B550" s="10"/>
      <c r="C550" s="10"/>
      <c r="D550" s="10"/>
      <c r="E550" s="10"/>
      <c r="F550" s="10"/>
      <c r="G550" s="10"/>
      <c r="H550" s="10"/>
      <c r="I550" s="10"/>
      <c r="J550" s="10"/>
    </row>
    <row r="551" spans="2:10" ht="12.75">
      <c r="B551" s="10"/>
      <c r="C551" s="10"/>
      <c r="D551" s="10"/>
      <c r="E551" s="10"/>
      <c r="F551" s="10"/>
      <c r="G551" s="10"/>
      <c r="H551" s="10"/>
      <c r="I551" s="10"/>
      <c r="J551" s="10"/>
    </row>
    <row r="552" spans="2:10" ht="12.75">
      <c r="B552" s="10"/>
      <c r="C552" s="10"/>
      <c r="D552" s="10"/>
      <c r="E552" s="10"/>
      <c r="F552" s="10"/>
      <c r="G552" s="10"/>
      <c r="H552" s="10"/>
      <c r="I552" s="10"/>
      <c r="J552" s="10"/>
    </row>
    <row r="553" spans="2:10" ht="12.75">
      <c r="B553" s="10"/>
      <c r="C553" s="10"/>
      <c r="D553" s="10"/>
      <c r="E553" s="10"/>
      <c r="F553" s="10"/>
      <c r="G553" s="10"/>
      <c r="H553" s="10"/>
      <c r="I553" s="10"/>
      <c r="J553" s="10"/>
    </row>
  </sheetData>
  <mergeCells count="8">
    <mergeCell ref="H1:I1"/>
    <mergeCell ref="J1:J2"/>
    <mergeCell ref="E1:F1"/>
    <mergeCell ref="G1:G2"/>
    <mergeCell ref="A1:A2"/>
    <mergeCell ref="B1:B2"/>
    <mergeCell ref="C1:C2"/>
    <mergeCell ref="D1:D2"/>
  </mergeCells>
  <printOptions gridLines="1" horizontalCentered="1"/>
  <pageMargins left="0.1968503937007874" right="0.1968503937007874" top="0.984251968503937" bottom="0.7480314960629921" header="0.5118110236220472" footer="0.5118110236220472"/>
  <pageSetup horizontalDpi="600" verticalDpi="600" orientation="landscape" paperSize="9" scale="85" r:id="rId1"/>
  <headerFooter alignWithMargins="0">
    <oddHeader>&amp;C&amp;"Arial CE,Pogrubiony"&amp;12Wykonanie planu inwestycji miasta Opola w 2009 roku realizowanego 
w ramach Wieloletniego Programu Inwestycyjnego w zakresie pozostałych zadań&amp;RZałącznik Nr 8</oddHeader>
    <oddFooter>&amp;C&amp;P</oddFooter>
  </headerFooter>
  <ignoredErrors>
    <ignoredError sqref="K4:S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19"/>
  <sheetViews>
    <sheetView workbookViewId="0" topLeftCell="A91">
      <selection activeCell="A1" sqref="A1:A2"/>
    </sheetView>
  </sheetViews>
  <sheetFormatPr defaultColWidth="9.00390625" defaultRowHeight="12.75"/>
  <cols>
    <col min="1" max="1" width="6.625" style="4" customWidth="1"/>
    <col min="2" max="2" width="8.875" style="4" bestFit="1" customWidth="1"/>
    <col min="3" max="3" width="39.875" style="4" customWidth="1"/>
    <col min="4" max="5" width="14.75390625" style="4" customWidth="1"/>
    <col min="6" max="6" width="15.375" style="4" customWidth="1"/>
    <col min="7" max="8" width="14.75390625" style="4" customWidth="1"/>
    <col min="9" max="9" width="15.375" style="4" customWidth="1"/>
    <col min="10" max="10" width="10.00390625" style="4" customWidth="1"/>
    <col min="11" max="11" width="10.125" style="4" bestFit="1" customWidth="1"/>
    <col min="12" max="16384" width="9.125" style="4" customWidth="1"/>
  </cols>
  <sheetData>
    <row r="1" spans="1:10" s="1" customFormat="1" ht="23.25" customHeight="1">
      <c r="A1" s="163" t="s">
        <v>0</v>
      </c>
      <c r="B1" s="163" t="s">
        <v>1</v>
      </c>
      <c r="C1" s="163" t="s">
        <v>2</v>
      </c>
      <c r="D1" s="164" t="s">
        <v>80</v>
      </c>
      <c r="E1" s="166" t="s">
        <v>3</v>
      </c>
      <c r="F1" s="167"/>
      <c r="G1" s="168" t="s">
        <v>256</v>
      </c>
      <c r="H1" s="165" t="s">
        <v>3</v>
      </c>
      <c r="I1" s="166"/>
      <c r="J1" s="164" t="s">
        <v>27</v>
      </c>
    </row>
    <row r="2" spans="1:10" s="1" customFormat="1" ht="55.5" customHeight="1">
      <c r="A2" s="163"/>
      <c r="B2" s="163"/>
      <c r="C2" s="163"/>
      <c r="D2" s="164"/>
      <c r="E2" s="20" t="s">
        <v>4</v>
      </c>
      <c r="F2" s="21" t="s">
        <v>5</v>
      </c>
      <c r="G2" s="169"/>
      <c r="H2" s="22" t="s">
        <v>4</v>
      </c>
      <c r="I2" s="20" t="s">
        <v>5</v>
      </c>
      <c r="J2" s="164"/>
    </row>
    <row r="3" spans="1:10" s="2" customFormat="1" ht="11.25">
      <c r="A3" s="16">
        <v>1</v>
      </c>
      <c r="B3" s="16">
        <v>2</v>
      </c>
      <c r="C3" s="16">
        <v>3</v>
      </c>
      <c r="D3" s="16">
        <v>4</v>
      </c>
      <c r="E3" s="16">
        <v>5</v>
      </c>
      <c r="F3" s="17">
        <v>6</v>
      </c>
      <c r="G3" s="18">
        <v>7</v>
      </c>
      <c r="H3" s="19">
        <v>8</v>
      </c>
      <c r="I3" s="16">
        <v>9</v>
      </c>
      <c r="J3" s="16">
        <v>10</v>
      </c>
    </row>
    <row r="4" spans="1:10" s="1" customFormat="1" ht="19.5" customHeight="1">
      <c r="A4" s="79">
        <v>600</v>
      </c>
      <c r="B4" s="79"/>
      <c r="C4" s="34" t="s">
        <v>6</v>
      </c>
      <c r="D4" s="34">
        <f>E4+F4</f>
        <v>13727878</v>
      </c>
      <c r="E4" s="34">
        <f>E7+E14+E18+E22+E5</f>
        <v>11268000</v>
      </c>
      <c r="F4" s="115">
        <f>F7+F14+F18+F22+F5</f>
        <v>2459878</v>
      </c>
      <c r="G4" s="158">
        <f aca="true" t="shared" si="0" ref="G4:G33">H4+I4</f>
        <v>8455198.41</v>
      </c>
      <c r="H4" s="119">
        <f>H7+H14+H18+H22+H5</f>
        <v>5995321.23</v>
      </c>
      <c r="I4" s="109">
        <f>I7+I14+I18+I22+I5</f>
        <v>2459877.1799999997</v>
      </c>
      <c r="J4" s="103">
        <f>G4/D4</f>
        <v>0.615914448686097</v>
      </c>
    </row>
    <row r="5" spans="1:10" s="1" customFormat="1" ht="12.75">
      <c r="A5" s="80"/>
      <c r="B5" s="80">
        <v>60004</v>
      </c>
      <c r="C5" s="28" t="s">
        <v>81</v>
      </c>
      <c r="D5" s="159">
        <f>E5+F5</f>
        <v>33000</v>
      </c>
      <c r="E5" s="100">
        <f>SUM(E6)</f>
        <v>33000</v>
      </c>
      <c r="F5" s="116">
        <f>SUM(F6)</f>
        <v>0</v>
      </c>
      <c r="G5" s="160">
        <f t="shared" si="0"/>
        <v>32940</v>
      </c>
      <c r="H5" s="120">
        <f>SUM(H6)</f>
        <v>32940</v>
      </c>
      <c r="I5" s="110">
        <f>SUM(I6)</f>
        <v>0</v>
      </c>
      <c r="J5" s="104">
        <f aca="true" t="shared" si="1" ref="J5:J63">G5/D5</f>
        <v>0.9981818181818182</v>
      </c>
    </row>
    <row r="6" spans="1:10" ht="38.25">
      <c r="A6" s="81"/>
      <c r="B6" s="80"/>
      <c r="C6" s="30" t="s">
        <v>104</v>
      </c>
      <c r="D6" s="102">
        <f>E6+F6</f>
        <v>33000</v>
      </c>
      <c r="E6" s="101">
        <v>33000</v>
      </c>
      <c r="F6" s="117"/>
      <c r="G6" s="161">
        <f t="shared" si="0"/>
        <v>32940</v>
      </c>
      <c r="H6" s="121">
        <v>32940</v>
      </c>
      <c r="I6" s="111"/>
      <c r="J6" s="105">
        <f t="shared" si="1"/>
        <v>0.9981818181818182</v>
      </c>
    </row>
    <row r="7" spans="1:10" ht="25.5">
      <c r="A7" s="80"/>
      <c r="B7" s="80">
        <v>60015</v>
      </c>
      <c r="C7" s="28" t="s">
        <v>7</v>
      </c>
      <c r="D7" s="159">
        <f>E7+F7</f>
        <v>3530000</v>
      </c>
      <c r="E7" s="100">
        <f>SUM(E8:E13)</f>
        <v>3530000</v>
      </c>
      <c r="F7" s="116">
        <f>SUM(F8:F13)</f>
        <v>0</v>
      </c>
      <c r="G7" s="160">
        <f t="shared" si="0"/>
        <v>1585299.8900000001</v>
      </c>
      <c r="H7" s="120">
        <f>SUM(H8:H13)</f>
        <v>1585299.8900000001</v>
      </c>
      <c r="I7" s="110">
        <f>SUM(I8:I13)</f>
        <v>0</v>
      </c>
      <c r="J7" s="104">
        <f t="shared" si="1"/>
        <v>0.44909345325779043</v>
      </c>
    </row>
    <row r="8" spans="1:10" ht="51">
      <c r="A8" s="81"/>
      <c r="B8" s="80"/>
      <c r="C8" s="30" t="s">
        <v>64</v>
      </c>
      <c r="D8" s="102">
        <f aca="true" t="shared" si="2" ref="D8:D66">E8+F8</f>
        <v>800000</v>
      </c>
      <c r="E8" s="101">
        <v>800000</v>
      </c>
      <c r="F8" s="117"/>
      <c r="G8" s="161">
        <f t="shared" si="0"/>
        <v>301989</v>
      </c>
      <c r="H8" s="121">
        <v>301989</v>
      </c>
      <c r="I8" s="111"/>
      <c r="J8" s="105">
        <f t="shared" si="1"/>
        <v>0.37748625</v>
      </c>
    </row>
    <row r="9" spans="1:10" ht="25.5">
      <c r="A9" s="81"/>
      <c r="B9" s="80"/>
      <c r="C9" s="30" t="s">
        <v>105</v>
      </c>
      <c r="D9" s="102">
        <f t="shared" si="2"/>
        <v>650000</v>
      </c>
      <c r="E9" s="101">
        <v>650000</v>
      </c>
      <c r="F9" s="117"/>
      <c r="G9" s="161">
        <f t="shared" si="0"/>
        <v>597750.64</v>
      </c>
      <c r="H9" s="121">
        <v>597750.64</v>
      </c>
      <c r="I9" s="111"/>
      <c r="J9" s="105">
        <f t="shared" si="1"/>
        <v>0.9196163692307693</v>
      </c>
    </row>
    <row r="10" spans="1:10" ht="63.75">
      <c r="A10" s="81"/>
      <c r="B10" s="80"/>
      <c r="C10" s="30" t="s">
        <v>106</v>
      </c>
      <c r="D10" s="102">
        <f t="shared" si="2"/>
        <v>980000</v>
      </c>
      <c r="E10" s="101">
        <v>980000</v>
      </c>
      <c r="F10" s="117"/>
      <c r="G10" s="161">
        <f t="shared" si="0"/>
        <v>6100</v>
      </c>
      <c r="H10" s="121">
        <v>6100</v>
      </c>
      <c r="I10" s="111"/>
      <c r="J10" s="105">
        <f t="shared" si="1"/>
        <v>0.006224489795918367</v>
      </c>
    </row>
    <row r="11" spans="1:10" ht="51">
      <c r="A11" s="81"/>
      <c r="B11" s="80"/>
      <c r="C11" s="30" t="s">
        <v>107</v>
      </c>
      <c r="D11" s="102">
        <f>E11+F11</f>
        <v>400000</v>
      </c>
      <c r="E11" s="101">
        <v>400000</v>
      </c>
      <c r="F11" s="117"/>
      <c r="G11" s="161">
        <f t="shared" si="0"/>
        <v>4270</v>
      </c>
      <c r="H11" s="121">
        <v>4270</v>
      </c>
      <c r="I11" s="111"/>
      <c r="J11" s="105">
        <f t="shared" si="1"/>
        <v>0.010675</v>
      </c>
    </row>
    <row r="12" spans="1:10" s="1" customFormat="1" ht="25.5">
      <c r="A12" s="81"/>
      <c r="B12" s="80"/>
      <c r="C12" s="30" t="s">
        <v>108</v>
      </c>
      <c r="D12" s="102">
        <f>E12+F12</f>
        <v>150000</v>
      </c>
      <c r="E12" s="101">
        <v>150000</v>
      </c>
      <c r="F12" s="117"/>
      <c r="G12" s="161">
        <f t="shared" si="0"/>
        <v>149324.95</v>
      </c>
      <c r="H12" s="121">
        <v>149324.95</v>
      </c>
      <c r="I12" s="111"/>
      <c r="J12" s="105">
        <f t="shared" si="1"/>
        <v>0.9954996666666668</v>
      </c>
    </row>
    <row r="13" spans="1:10" ht="51">
      <c r="A13" s="81"/>
      <c r="B13" s="80"/>
      <c r="C13" s="30" t="s">
        <v>109</v>
      </c>
      <c r="D13" s="102">
        <f>E13+F13</f>
        <v>550000</v>
      </c>
      <c r="E13" s="101">
        <v>550000</v>
      </c>
      <c r="F13" s="117"/>
      <c r="G13" s="161">
        <f t="shared" si="0"/>
        <v>525865.3</v>
      </c>
      <c r="H13" s="121">
        <v>525865.3</v>
      </c>
      <c r="I13" s="111"/>
      <c r="J13" s="105">
        <f t="shared" si="1"/>
        <v>0.9561187272727274</v>
      </c>
    </row>
    <row r="14" spans="1:10" s="1" customFormat="1" ht="12.75">
      <c r="A14" s="80"/>
      <c r="B14" s="80">
        <v>60016</v>
      </c>
      <c r="C14" s="82" t="s">
        <v>8</v>
      </c>
      <c r="D14" s="159">
        <f t="shared" si="2"/>
        <v>6624878</v>
      </c>
      <c r="E14" s="100">
        <f>SUM(E15:E17)</f>
        <v>4165000</v>
      </c>
      <c r="F14" s="116">
        <f>SUM(F15:F17)</f>
        <v>2459878</v>
      </c>
      <c r="G14" s="160">
        <f t="shared" si="0"/>
        <v>6121443.4</v>
      </c>
      <c r="H14" s="120">
        <f>SUM(H15:H17)</f>
        <v>3661566.22</v>
      </c>
      <c r="I14" s="110">
        <f>SUM(I15:I17)</f>
        <v>2459877.1799999997</v>
      </c>
      <c r="J14" s="104">
        <f t="shared" si="1"/>
        <v>0.9240084723069618</v>
      </c>
    </row>
    <row r="15" spans="1:10" s="1" customFormat="1" ht="38.25">
      <c r="A15" s="81"/>
      <c r="B15" s="80"/>
      <c r="C15" s="83" t="s">
        <v>110</v>
      </c>
      <c r="D15" s="102">
        <f t="shared" si="2"/>
        <v>100000</v>
      </c>
      <c r="E15" s="101">
        <v>100000</v>
      </c>
      <c r="F15" s="117"/>
      <c r="G15" s="161">
        <f t="shared" si="0"/>
        <v>0</v>
      </c>
      <c r="H15" s="121"/>
      <c r="I15" s="111"/>
      <c r="J15" s="105">
        <f t="shared" si="1"/>
        <v>0</v>
      </c>
    </row>
    <row r="16" spans="1:10" ht="51">
      <c r="A16" s="81"/>
      <c r="B16" s="80"/>
      <c r="C16" s="89" t="s">
        <v>111</v>
      </c>
      <c r="D16" s="102">
        <f t="shared" si="2"/>
        <v>4844176</v>
      </c>
      <c r="E16" s="101">
        <v>3000000</v>
      </c>
      <c r="F16" s="117">
        <v>1844176</v>
      </c>
      <c r="G16" s="161">
        <f t="shared" si="0"/>
        <v>4668826.53</v>
      </c>
      <c r="H16" s="121">
        <v>2824651.1</v>
      </c>
      <c r="I16" s="111">
        <v>1844175.43</v>
      </c>
      <c r="J16" s="105">
        <f t="shared" si="1"/>
        <v>0.9638020026522571</v>
      </c>
    </row>
    <row r="17" spans="1:10" s="1" customFormat="1" ht="38.25">
      <c r="A17" s="81"/>
      <c r="B17" s="80"/>
      <c r="C17" s="84" t="s">
        <v>112</v>
      </c>
      <c r="D17" s="102">
        <f>E17+F17</f>
        <v>1680702</v>
      </c>
      <c r="E17" s="101">
        <v>1065000</v>
      </c>
      <c r="F17" s="117">
        <v>615702</v>
      </c>
      <c r="G17" s="161">
        <f t="shared" si="0"/>
        <v>1452616.87</v>
      </c>
      <c r="H17" s="121">
        <v>836915.12</v>
      </c>
      <c r="I17" s="111">
        <v>615701.75</v>
      </c>
      <c r="J17" s="105">
        <f t="shared" si="1"/>
        <v>0.8642917483289722</v>
      </c>
    </row>
    <row r="18" spans="1:10" ht="12.75">
      <c r="A18" s="80"/>
      <c r="B18" s="80">
        <v>60017</v>
      </c>
      <c r="C18" s="82" t="s">
        <v>113</v>
      </c>
      <c r="D18" s="159">
        <f>E18+F18</f>
        <v>550000</v>
      </c>
      <c r="E18" s="100">
        <f>SUM(E19:E21)</f>
        <v>550000</v>
      </c>
      <c r="F18" s="116">
        <f>SUM(F19:F21)</f>
        <v>0</v>
      </c>
      <c r="G18" s="160">
        <f t="shared" si="0"/>
        <v>84180</v>
      </c>
      <c r="H18" s="120">
        <f>SUM(H19:H21)</f>
        <v>84180</v>
      </c>
      <c r="I18" s="110">
        <f>SUM(I19:I21)</f>
        <v>0</v>
      </c>
      <c r="J18" s="104">
        <f t="shared" si="1"/>
        <v>0.15305454545454544</v>
      </c>
    </row>
    <row r="19" spans="1:10" s="1" customFormat="1" ht="51">
      <c r="A19" s="81"/>
      <c r="B19" s="80"/>
      <c r="C19" s="83" t="s">
        <v>114</v>
      </c>
      <c r="D19" s="102">
        <f t="shared" si="2"/>
        <v>200000</v>
      </c>
      <c r="E19" s="101">
        <v>200000</v>
      </c>
      <c r="F19" s="117"/>
      <c r="G19" s="161">
        <f t="shared" si="0"/>
        <v>0</v>
      </c>
      <c r="H19" s="121"/>
      <c r="I19" s="111"/>
      <c r="J19" s="105">
        <f t="shared" si="1"/>
        <v>0</v>
      </c>
    </row>
    <row r="20" spans="1:10" ht="25.5">
      <c r="A20" s="81"/>
      <c r="B20" s="80"/>
      <c r="C20" s="83" t="s">
        <v>115</v>
      </c>
      <c r="D20" s="102">
        <f>E20+F20</f>
        <v>200000</v>
      </c>
      <c r="E20" s="101">
        <v>200000</v>
      </c>
      <c r="F20" s="117"/>
      <c r="G20" s="161">
        <f t="shared" si="0"/>
        <v>84180</v>
      </c>
      <c r="H20" s="121">
        <v>84180</v>
      </c>
      <c r="I20" s="111"/>
      <c r="J20" s="105">
        <f t="shared" si="1"/>
        <v>0.4209</v>
      </c>
    </row>
    <row r="21" spans="1:10" s="1" customFormat="1" ht="25.5">
      <c r="A21" s="81"/>
      <c r="B21" s="80"/>
      <c r="C21" s="83" t="s">
        <v>116</v>
      </c>
      <c r="D21" s="102">
        <f>E21+F21</f>
        <v>150000</v>
      </c>
      <c r="E21" s="101">
        <v>150000</v>
      </c>
      <c r="F21" s="117"/>
      <c r="G21" s="161">
        <f t="shared" si="0"/>
        <v>0</v>
      </c>
      <c r="H21" s="121"/>
      <c r="I21" s="111"/>
      <c r="J21" s="105">
        <f t="shared" si="1"/>
        <v>0</v>
      </c>
    </row>
    <row r="22" spans="1:10" s="1" customFormat="1" ht="12.75">
      <c r="A22" s="80"/>
      <c r="B22" s="80">
        <v>60095</v>
      </c>
      <c r="C22" s="82" t="s">
        <v>16</v>
      </c>
      <c r="D22" s="159">
        <f t="shared" si="2"/>
        <v>2990000</v>
      </c>
      <c r="E22" s="100">
        <f>SUM(E23:E26)</f>
        <v>2990000</v>
      </c>
      <c r="F22" s="116">
        <f>SUM(F23:F26)</f>
        <v>0</v>
      </c>
      <c r="G22" s="160">
        <f t="shared" si="0"/>
        <v>631335.12</v>
      </c>
      <c r="H22" s="120">
        <f>SUM(H23:H26)</f>
        <v>631335.12</v>
      </c>
      <c r="I22" s="110">
        <f>SUM(I23:I26)</f>
        <v>0</v>
      </c>
      <c r="J22" s="104">
        <f t="shared" si="1"/>
        <v>0.2111488695652174</v>
      </c>
    </row>
    <row r="23" spans="1:10" ht="25.5">
      <c r="A23" s="81"/>
      <c r="B23" s="80"/>
      <c r="C23" s="83" t="s">
        <v>117</v>
      </c>
      <c r="D23" s="102">
        <f t="shared" si="2"/>
        <v>140000</v>
      </c>
      <c r="E23" s="101">
        <v>140000</v>
      </c>
      <c r="F23" s="117"/>
      <c r="G23" s="161">
        <f t="shared" si="0"/>
        <v>108609.82</v>
      </c>
      <c r="H23" s="121">
        <v>108609.82</v>
      </c>
      <c r="I23" s="111"/>
      <c r="J23" s="105">
        <f t="shared" si="1"/>
        <v>0.7757844285714286</v>
      </c>
    </row>
    <row r="24" spans="1:10" s="1" customFormat="1" ht="25.5">
      <c r="A24" s="81"/>
      <c r="B24" s="80"/>
      <c r="C24" s="83" t="s">
        <v>118</v>
      </c>
      <c r="D24" s="102">
        <f t="shared" si="2"/>
        <v>50000</v>
      </c>
      <c r="E24" s="101">
        <v>50000</v>
      </c>
      <c r="F24" s="117"/>
      <c r="G24" s="161">
        <f t="shared" si="0"/>
        <v>0</v>
      </c>
      <c r="H24" s="121"/>
      <c r="I24" s="111"/>
      <c r="J24" s="105">
        <f t="shared" si="1"/>
        <v>0</v>
      </c>
    </row>
    <row r="25" spans="1:10" s="1" customFormat="1" ht="25.5">
      <c r="A25" s="81"/>
      <c r="B25" s="80"/>
      <c r="C25" s="89" t="s">
        <v>119</v>
      </c>
      <c r="D25" s="102">
        <f t="shared" si="2"/>
        <v>2000000</v>
      </c>
      <c r="E25" s="101">
        <v>2000000</v>
      </c>
      <c r="F25" s="117"/>
      <c r="G25" s="161">
        <f t="shared" si="0"/>
        <v>0</v>
      </c>
      <c r="H25" s="121"/>
      <c r="I25" s="111"/>
      <c r="J25" s="105">
        <f t="shared" si="1"/>
        <v>0</v>
      </c>
    </row>
    <row r="26" spans="1:10" ht="38.25">
      <c r="A26" s="81"/>
      <c r="B26" s="80"/>
      <c r="C26" s="83" t="s">
        <v>39</v>
      </c>
      <c r="D26" s="102">
        <f t="shared" si="2"/>
        <v>800000</v>
      </c>
      <c r="E26" s="101">
        <v>800000</v>
      </c>
      <c r="F26" s="117"/>
      <c r="G26" s="161">
        <f t="shared" si="0"/>
        <v>522725.3</v>
      </c>
      <c r="H26" s="121">
        <v>522725.3</v>
      </c>
      <c r="I26" s="111"/>
      <c r="J26" s="105">
        <f t="shared" si="1"/>
        <v>0.653406625</v>
      </c>
    </row>
    <row r="27" spans="1:10" s="1" customFormat="1" ht="19.5" customHeight="1">
      <c r="A27" s="79">
        <v>630</v>
      </c>
      <c r="B27" s="79"/>
      <c r="C27" s="34" t="s">
        <v>120</v>
      </c>
      <c r="D27" s="34">
        <f t="shared" si="2"/>
        <v>25000</v>
      </c>
      <c r="E27" s="34">
        <f>E28</f>
        <v>25000</v>
      </c>
      <c r="F27" s="115">
        <f>F28</f>
        <v>0</v>
      </c>
      <c r="G27" s="158">
        <f t="shared" si="0"/>
        <v>25000</v>
      </c>
      <c r="H27" s="119">
        <f>H28</f>
        <v>25000</v>
      </c>
      <c r="I27" s="109">
        <f>I28</f>
        <v>0</v>
      </c>
      <c r="J27" s="103">
        <f t="shared" si="1"/>
        <v>1</v>
      </c>
    </row>
    <row r="28" spans="1:10" ht="12.75">
      <c r="A28" s="80"/>
      <c r="B28" s="80">
        <v>63001</v>
      </c>
      <c r="C28" s="28" t="s">
        <v>121</v>
      </c>
      <c r="D28" s="159">
        <f t="shared" si="2"/>
        <v>25000</v>
      </c>
      <c r="E28" s="100">
        <f>SUM(E29)</f>
        <v>25000</v>
      </c>
      <c r="F28" s="116">
        <f>SUM(F29)</f>
        <v>0</v>
      </c>
      <c r="G28" s="160">
        <f t="shared" si="0"/>
        <v>25000</v>
      </c>
      <c r="H28" s="120">
        <f>SUM(H29)</f>
        <v>25000</v>
      </c>
      <c r="I28" s="110">
        <f>SUM(I29)</f>
        <v>0</v>
      </c>
      <c r="J28" s="104">
        <f t="shared" si="1"/>
        <v>1</v>
      </c>
    </row>
    <row r="29" spans="1:10" ht="25.5">
      <c r="A29" s="81"/>
      <c r="B29" s="80"/>
      <c r="C29" s="30" t="s">
        <v>122</v>
      </c>
      <c r="D29" s="102">
        <f t="shared" si="2"/>
        <v>25000</v>
      </c>
      <c r="E29" s="101">
        <v>25000</v>
      </c>
      <c r="F29" s="117"/>
      <c r="G29" s="161">
        <f t="shared" si="0"/>
        <v>25000</v>
      </c>
      <c r="H29" s="121">
        <v>25000</v>
      </c>
      <c r="I29" s="111"/>
      <c r="J29" s="105">
        <f t="shared" si="1"/>
        <v>1</v>
      </c>
    </row>
    <row r="30" spans="1:10" s="1" customFormat="1" ht="19.5" customHeight="1">
      <c r="A30" s="79">
        <v>700</v>
      </c>
      <c r="B30" s="79"/>
      <c r="C30" s="34" t="s">
        <v>65</v>
      </c>
      <c r="D30" s="34">
        <f t="shared" si="2"/>
        <v>5500000</v>
      </c>
      <c r="E30" s="34">
        <f>E31+E33</f>
        <v>5500000</v>
      </c>
      <c r="F30" s="115">
        <f>F31+F33</f>
        <v>0</v>
      </c>
      <c r="G30" s="158">
        <f t="shared" si="0"/>
        <v>3641314.54</v>
      </c>
      <c r="H30" s="119">
        <f>H31+H33</f>
        <v>3641314.54</v>
      </c>
      <c r="I30" s="109">
        <f>I31+I33</f>
        <v>0</v>
      </c>
      <c r="J30" s="103">
        <f t="shared" si="1"/>
        <v>0.662057189090909</v>
      </c>
    </row>
    <row r="31" spans="1:10" ht="25.5">
      <c r="A31" s="80"/>
      <c r="B31" s="85">
        <v>70005</v>
      </c>
      <c r="C31" s="33" t="s">
        <v>66</v>
      </c>
      <c r="D31" s="159">
        <f t="shared" si="2"/>
        <v>3000000</v>
      </c>
      <c r="E31" s="100">
        <f>E32</f>
        <v>3000000</v>
      </c>
      <c r="F31" s="116">
        <f>F32</f>
        <v>0</v>
      </c>
      <c r="G31" s="160">
        <f t="shared" si="0"/>
        <v>1141314.54</v>
      </c>
      <c r="H31" s="120">
        <f>H32</f>
        <v>1141314.54</v>
      </c>
      <c r="I31" s="110">
        <f>I32</f>
        <v>0</v>
      </c>
      <c r="J31" s="104">
        <f t="shared" si="1"/>
        <v>0.38043818</v>
      </c>
    </row>
    <row r="32" spans="1:10" s="1" customFormat="1" ht="12.75">
      <c r="A32" s="81"/>
      <c r="B32" s="86"/>
      <c r="C32" s="83" t="s">
        <v>67</v>
      </c>
      <c r="D32" s="102">
        <f t="shared" si="2"/>
        <v>3000000</v>
      </c>
      <c r="E32" s="101">
        <v>3000000</v>
      </c>
      <c r="F32" s="117"/>
      <c r="G32" s="161">
        <f t="shared" si="0"/>
        <v>1141314.54</v>
      </c>
      <c r="H32" s="121">
        <v>1141314.54</v>
      </c>
      <c r="I32" s="111"/>
      <c r="J32" s="105">
        <f t="shared" si="1"/>
        <v>0.38043818</v>
      </c>
    </row>
    <row r="33" spans="1:10" ht="12.75">
      <c r="A33" s="80"/>
      <c r="B33" s="85">
        <v>70021</v>
      </c>
      <c r="C33" s="87" t="s">
        <v>53</v>
      </c>
      <c r="D33" s="159">
        <f t="shared" si="2"/>
        <v>2500000</v>
      </c>
      <c r="E33" s="100">
        <f>E34</f>
        <v>2500000</v>
      </c>
      <c r="F33" s="116">
        <f>F34</f>
        <v>0</v>
      </c>
      <c r="G33" s="160">
        <f t="shared" si="0"/>
        <v>2500000</v>
      </c>
      <c r="H33" s="120">
        <f>H34</f>
        <v>2500000</v>
      </c>
      <c r="I33" s="110">
        <f>I34</f>
        <v>0</v>
      </c>
      <c r="J33" s="104">
        <f t="shared" si="1"/>
        <v>1</v>
      </c>
    </row>
    <row r="34" spans="1:10" s="1" customFormat="1" ht="25.5">
      <c r="A34" s="81"/>
      <c r="B34" s="86"/>
      <c r="C34" s="83" t="s">
        <v>124</v>
      </c>
      <c r="D34" s="102">
        <f t="shared" si="2"/>
        <v>2500000</v>
      </c>
      <c r="E34" s="101">
        <v>2500000</v>
      </c>
      <c r="F34" s="117"/>
      <c r="G34" s="161">
        <f aca="true" t="shared" si="3" ref="G34:G62">H34+I34</f>
        <v>2500000</v>
      </c>
      <c r="H34" s="121">
        <v>2500000</v>
      </c>
      <c r="I34" s="111"/>
      <c r="J34" s="105">
        <f t="shared" si="1"/>
        <v>1</v>
      </c>
    </row>
    <row r="35" spans="1:10" ht="19.5" customHeight="1">
      <c r="A35" s="79">
        <v>710</v>
      </c>
      <c r="B35" s="79"/>
      <c r="C35" s="34" t="s">
        <v>23</v>
      </c>
      <c r="D35" s="34">
        <f t="shared" si="2"/>
        <v>2213000</v>
      </c>
      <c r="E35" s="34">
        <f>E36</f>
        <v>2213000</v>
      </c>
      <c r="F35" s="115">
        <f>F36</f>
        <v>0</v>
      </c>
      <c r="G35" s="158">
        <f t="shared" si="3"/>
        <v>2209462.1</v>
      </c>
      <c r="H35" s="119">
        <f>H36</f>
        <v>2209462.1</v>
      </c>
      <c r="I35" s="109">
        <f>I36</f>
        <v>0</v>
      </c>
      <c r="J35" s="103">
        <f t="shared" si="1"/>
        <v>0.998401310438319</v>
      </c>
    </row>
    <row r="36" spans="1:10" ht="12.75">
      <c r="A36" s="80"/>
      <c r="B36" s="85">
        <v>71095</v>
      </c>
      <c r="C36" s="33" t="s">
        <v>16</v>
      </c>
      <c r="D36" s="159">
        <f t="shared" si="2"/>
        <v>2213000</v>
      </c>
      <c r="E36" s="100">
        <f>E37</f>
        <v>2213000</v>
      </c>
      <c r="F36" s="116">
        <f>F37</f>
        <v>0</v>
      </c>
      <c r="G36" s="160">
        <f t="shared" si="3"/>
        <v>2209462.1</v>
      </c>
      <c r="H36" s="120">
        <f>H37</f>
        <v>2209462.1</v>
      </c>
      <c r="I36" s="110">
        <f>I37</f>
        <v>0</v>
      </c>
      <c r="J36" s="104">
        <f t="shared" si="1"/>
        <v>0.998401310438319</v>
      </c>
    </row>
    <row r="37" spans="1:10" ht="25.5">
      <c r="A37" s="81"/>
      <c r="B37" s="86"/>
      <c r="C37" s="83" t="s">
        <v>125</v>
      </c>
      <c r="D37" s="102">
        <f t="shared" si="2"/>
        <v>2213000</v>
      </c>
      <c r="E37" s="101">
        <v>2213000</v>
      </c>
      <c r="F37" s="117"/>
      <c r="G37" s="161">
        <f t="shared" si="3"/>
        <v>2209462.1</v>
      </c>
      <c r="H37" s="121">
        <v>2209462.1</v>
      </c>
      <c r="I37" s="111"/>
      <c r="J37" s="105">
        <f t="shared" si="1"/>
        <v>0.998401310438319</v>
      </c>
    </row>
    <row r="38" spans="1:10" ht="19.5" customHeight="1">
      <c r="A38" s="79">
        <v>750</v>
      </c>
      <c r="B38" s="79"/>
      <c r="C38" s="34" t="s">
        <v>10</v>
      </c>
      <c r="D38" s="34">
        <f>E38+F38</f>
        <v>2000400</v>
      </c>
      <c r="E38" s="34">
        <f>E39+E41</f>
        <v>2000400</v>
      </c>
      <c r="F38" s="115">
        <f>F39+F41</f>
        <v>0</v>
      </c>
      <c r="G38" s="158">
        <f t="shared" si="3"/>
        <v>1331387.02</v>
      </c>
      <c r="H38" s="119">
        <f>H39+H41</f>
        <v>1331387.02</v>
      </c>
      <c r="I38" s="109">
        <f>I39+I41</f>
        <v>0</v>
      </c>
      <c r="J38" s="103">
        <f t="shared" si="1"/>
        <v>0.6655603979204159</v>
      </c>
    </row>
    <row r="39" spans="1:10" ht="25.5">
      <c r="A39" s="80"/>
      <c r="B39" s="80">
        <v>75022</v>
      </c>
      <c r="C39" s="33" t="s">
        <v>126</v>
      </c>
      <c r="D39" s="159">
        <f>E39+F39</f>
        <v>10300</v>
      </c>
      <c r="E39" s="100">
        <f>SUM(E40)</f>
        <v>10300</v>
      </c>
      <c r="F39" s="116">
        <f>SUM(F40:F44)</f>
        <v>0</v>
      </c>
      <c r="G39" s="160">
        <f t="shared" si="3"/>
        <v>9409.96</v>
      </c>
      <c r="H39" s="120">
        <f>SUM(H40)</f>
        <v>9409.96</v>
      </c>
      <c r="I39" s="110">
        <f>SUM(I40:I44)</f>
        <v>0</v>
      </c>
      <c r="J39" s="104">
        <f t="shared" si="1"/>
        <v>0.913588349514563</v>
      </c>
    </row>
    <row r="40" spans="1:10" ht="12.75">
      <c r="A40" s="81"/>
      <c r="B40" s="81"/>
      <c r="C40" s="88" t="s">
        <v>127</v>
      </c>
      <c r="D40" s="102">
        <f>E40+F40</f>
        <v>10300</v>
      </c>
      <c r="E40" s="101">
        <v>10300</v>
      </c>
      <c r="F40" s="117"/>
      <c r="G40" s="161">
        <f t="shared" si="3"/>
        <v>9409.96</v>
      </c>
      <c r="H40" s="121">
        <v>9409.96</v>
      </c>
      <c r="I40" s="111"/>
      <c r="J40" s="105">
        <f t="shared" si="1"/>
        <v>0.913588349514563</v>
      </c>
    </row>
    <row r="41" spans="1:10" ht="12.75">
      <c r="A41" s="80"/>
      <c r="B41" s="80">
        <v>75095</v>
      </c>
      <c r="C41" s="33" t="s">
        <v>16</v>
      </c>
      <c r="D41" s="159">
        <f t="shared" si="2"/>
        <v>1990100</v>
      </c>
      <c r="E41" s="100">
        <f>SUM(E42:E47)</f>
        <v>1990100</v>
      </c>
      <c r="F41" s="116">
        <f>SUM(F42:F47)</f>
        <v>0</v>
      </c>
      <c r="G41" s="160">
        <f t="shared" si="3"/>
        <v>1321977.06</v>
      </c>
      <c r="H41" s="120">
        <f>SUM(H42:H47)</f>
        <v>1321977.06</v>
      </c>
      <c r="I41" s="110">
        <f>SUM(I42:I47)</f>
        <v>0</v>
      </c>
      <c r="J41" s="104">
        <f t="shared" si="1"/>
        <v>0.6642766996633336</v>
      </c>
    </row>
    <row r="42" spans="1:10" ht="12.75">
      <c r="A42" s="81"/>
      <c r="B42" s="81"/>
      <c r="C42" s="88" t="s">
        <v>30</v>
      </c>
      <c r="D42" s="102">
        <f t="shared" si="2"/>
        <v>513900</v>
      </c>
      <c r="E42" s="101">
        <v>513900</v>
      </c>
      <c r="F42" s="117"/>
      <c r="G42" s="161">
        <f t="shared" si="3"/>
        <v>512886.35</v>
      </c>
      <c r="H42" s="121">
        <v>512886.35</v>
      </c>
      <c r="I42" s="111"/>
      <c r="J42" s="105">
        <f t="shared" si="1"/>
        <v>0.9980275345397936</v>
      </c>
    </row>
    <row r="43" spans="1:10" ht="51">
      <c r="A43" s="81"/>
      <c r="B43" s="81"/>
      <c r="C43" s="88" t="s">
        <v>128</v>
      </c>
      <c r="D43" s="102">
        <f t="shared" si="2"/>
        <v>560000</v>
      </c>
      <c r="E43" s="101">
        <v>560000</v>
      </c>
      <c r="F43" s="117"/>
      <c r="G43" s="161">
        <f t="shared" si="3"/>
        <v>63027.28</v>
      </c>
      <c r="H43" s="121">
        <v>63027.28</v>
      </c>
      <c r="I43" s="111"/>
      <c r="J43" s="105">
        <f t="shared" si="1"/>
        <v>0.11254871428571428</v>
      </c>
    </row>
    <row r="44" spans="1:10" ht="12.75">
      <c r="A44" s="81"/>
      <c r="B44" s="81"/>
      <c r="C44" s="88" t="s">
        <v>31</v>
      </c>
      <c r="D44" s="102">
        <f t="shared" si="2"/>
        <v>488000</v>
      </c>
      <c r="E44" s="101">
        <v>488000</v>
      </c>
      <c r="F44" s="117"/>
      <c r="G44" s="161">
        <f t="shared" si="3"/>
        <v>459469.13</v>
      </c>
      <c r="H44" s="121">
        <v>459469.13</v>
      </c>
      <c r="I44" s="111"/>
      <c r="J44" s="105">
        <f t="shared" si="1"/>
        <v>0.9415351024590164</v>
      </c>
    </row>
    <row r="45" spans="1:10" ht="25.5">
      <c r="A45" s="81"/>
      <c r="B45" s="81"/>
      <c r="C45" s="89" t="s">
        <v>129</v>
      </c>
      <c r="D45" s="102">
        <f t="shared" si="2"/>
        <v>18000</v>
      </c>
      <c r="E45" s="101">
        <v>18000</v>
      </c>
      <c r="F45" s="117"/>
      <c r="G45" s="161">
        <f t="shared" si="3"/>
        <v>17626.5</v>
      </c>
      <c r="H45" s="121">
        <v>17626.5</v>
      </c>
      <c r="I45" s="111"/>
      <c r="J45" s="105">
        <f t="shared" si="1"/>
        <v>0.97925</v>
      </c>
    </row>
    <row r="46" spans="1:10" ht="25.5">
      <c r="A46" s="81"/>
      <c r="B46" s="81"/>
      <c r="C46" s="90" t="s">
        <v>68</v>
      </c>
      <c r="D46" s="102">
        <f t="shared" si="2"/>
        <v>110200</v>
      </c>
      <c r="E46" s="101">
        <v>110200</v>
      </c>
      <c r="F46" s="117"/>
      <c r="G46" s="161">
        <f t="shared" si="3"/>
        <v>2196</v>
      </c>
      <c r="H46" s="121">
        <v>2196</v>
      </c>
      <c r="I46" s="111"/>
      <c r="J46" s="105">
        <f t="shared" si="1"/>
        <v>0.019927404718693285</v>
      </c>
    </row>
    <row r="47" spans="1:10" ht="25.5">
      <c r="A47" s="81"/>
      <c r="B47" s="81"/>
      <c r="C47" s="90" t="s">
        <v>130</v>
      </c>
      <c r="D47" s="102">
        <f>E47+F47</f>
        <v>300000</v>
      </c>
      <c r="E47" s="101">
        <v>300000</v>
      </c>
      <c r="F47" s="117"/>
      <c r="G47" s="161">
        <f t="shared" si="3"/>
        <v>266771.8</v>
      </c>
      <c r="H47" s="121">
        <v>266771.8</v>
      </c>
      <c r="I47" s="111"/>
      <c r="J47" s="105">
        <f t="shared" si="1"/>
        <v>0.8892393333333333</v>
      </c>
    </row>
    <row r="48" spans="1:10" ht="25.5">
      <c r="A48" s="79">
        <v>754</v>
      </c>
      <c r="B48" s="79"/>
      <c r="C48" s="34" t="s">
        <v>131</v>
      </c>
      <c r="D48" s="34">
        <f t="shared" si="2"/>
        <v>497500</v>
      </c>
      <c r="E48" s="34">
        <f>E49+E52+E56+E54</f>
        <v>42500</v>
      </c>
      <c r="F48" s="115">
        <f>F49+F52+F56+F54</f>
        <v>455000</v>
      </c>
      <c r="G48" s="158">
        <f t="shared" si="3"/>
        <v>497425</v>
      </c>
      <c r="H48" s="119">
        <f>H49+H52+H56+H54</f>
        <v>42425</v>
      </c>
      <c r="I48" s="109">
        <f>I49+I52+I56+I54</f>
        <v>455000</v>
      </c>
      <c r="J48" s="103">
        <f t="shared" si="1"/>
        <v>0.9998492462311558</v>
      </c>
    </row>
    <row r="49" spans="1:10" ht="12.75">
      <c r="A49" s="80"/>
      <c r="B49" s="85">
        <v>75411</v>
      </c>
      <c r="C49" s="87" t="s">
        <v>11</v>
      </c>
      <c r="D49" s="159">
        <f t="shared" si="2"/>
        <v>445000</v>
      </c>
      <c r="E49" s="100">
        <f>SUM(E50:E51)</f>
        <v>0</v>
      </c>
      <c r="F49" s="116">
        <f>SUM(F50:F51)</f>
        <v>445000</v>
      </c>
      <c r="G49" s="160">
        <f t="shared" si="3"/>
        <v>445000</v>
      </c>
      <c r="H49" s="120">
        <f>SUM(H50:H51)</f>
        <v>0</v>
      </c>
      <c r="I49" s="110">
        <f>SUM(I50:I51)</f>
        <v>445000</v>
      </c>
      <c r="J49" s="104">
        <f t="shared" si="1"/>
        <v>1</v>
      </c>
    </row>
    <row r="50" spans="1:10" ht="63.75">
      <c r="A50" s="81"/>
      <c r="B50" s="86"/>
      <c r="C50" s="32" t="s">
        <v>132</v>
      </c>
      <c r="D50" s="102">
        <f t="shared" si="2"/>
        <v>400000</v>
      </c>
      <c r="E50" s="101"/>
      <c r="F50" s="117">
        <v>400000</v>
      </c>
      <c r="G50" s="161">
        <f t="shared" si="3"/>
        <v>400000</v>
      </c>
      <c r="H50" s="121"/>
      <c r="I50" s="111">
        <v>400000</v>
      </c>
      <c r="J50" s="105">
        <f t="shared" si="1"/>
        <v>1</v>
      </c>
    </row>
    <row r="51" spans="1:10" ht="76.5">
      <c r="A51" s="81"/>
      <c r="B51" s="86"/>
      <c r="C51" s="32" t="s">
        <v>133</v>
      </c>
      <c r="D51" s="102">
        <f t="shared" si="2"/>
        <v>45000</v>
      </c>
      <c r="E51" s="101"/>
      <c r="F51" s="117">
        <v>45000</v>
      </c>
      <c r="G51" s="161">
        <f t="shared" si="3"/>
        <v>45000</v>
      </c>
      <c r="H51" s="121"/>
      <c r="I51" s="111">
        <v>45000</v>
      </c>
      <c r="J51" s="105">
        <f t="shared" si="1"/>
        <v>1</v>
      </c>
    </row>
    <row r="52" spans="1:10" ht="12.75">
      <c r="A52" s="80"/>
      <c r="B52" s="85">
        <v>75412</v>
      </c>
      <c r="C52" s="33" t="s">
        <v>47</v>
      </c>
      <c r="D52" s="159">
        <f t="shared" si="2"/>
        <v>39000</v>
      </c>
      <c r="E52" s="100">
        <f>SUM(E53:E53)</f>
        <v>39000</v>
      </c>
      <c r="F52" s="116">
        <f>SUM(F53:F53)</f>
        <v>0</v>
      </c>
      <c r="G52" s="160">
        <f t="shared" si="3"/>
        <v>39000</v>
      </c>
      <c r="H52" s="120">
        <f>SUM(H53:H53)</f>
        <v>39000</v>
      </c>
      <c r="I52" s="110">
        <f>SUM(I53:I53)</f>
        <v>0</v>
      </c>
      <c r="J52" s="104">
        <f t="shared" si="1"/>
        <v>1</v>
      </c>
    </row>
    <row r="53" spans="1:10" ht="25.5">
      <c r="A53" s="81"/>
      <c r="B53" s="86"/>
      <c r="C53" s="32" t="s">
        <v>134</v>
      </c>
      <c r="D53" s="102">
        <f t="shared" si="2"/>
        <v>39000</v>
      </c>
      <c r="E53" s="101">
        <v>39000</v>
      </c>
      <c r="F53" s="117"/>
      <c r="G53" s="161">
        <f t="shared" si="3"/>
        <v>39000</v>
      </c>
      <c r="H53" s="121">
        <v>39000</v>
      </c>
      <c r="I53" s="111"/>
      <c r="J53" s="105">
        <f t="shared" si="1"/>
        <v>1</v>
      </c>
    </row>
    <row r="54" spans="1:10" ht="12.75">
      <c r="A54" s="80"/>
      <c r="B54" s="85">
        <v>75416</v>
      </c>
      <c r="C54" s="33" t="s">
        <v>56</v>
      </c>
      <c r="D54" s="159">
        <f>E54+F54</f>
        <v>3500</v>
      </c>
      <c r="E54" s="100">
        <f>SUM(E55:E55)</f>
        <v>3500</v>
      </c>
      <c r="F54" s="116">
        <f>SUM(F55:F55)</f>
        <v>0</v>
      </c>
      <c r="G54" s="160">
        <f t="shared" si="3"/>
        <v>3425</v>
      </c>
      <c r="H54" s="120">
        <f>SUM(H55:H55)</f>
        <v>3425</v>
      </c>
      <c r="I54" s="110">
        <f>SUM(I55:I55)</f>
        <v>0</v>
      </c>
      <c r="J54" s="104">
        <f t="shared" si="1"/>
        <v>0.9785714285714285</v>
      </c>
    </row>
    <row r="55" spans="1:10" ht="12.75">
      <c r="A55" s="81"/>
      <c r="B55" s="86"/>
      <c r="C55" s="32" t="s">
        <v>69</v>
      </c>
      <c r="D55" s="102">
        <f>E55+F55</f>
        <v>3500</v>
      </c>
      <c r="E55" s="101">
        <v>3500</v>
      </c>
      <c r="F55" s="117"/>
      <c r="G55" s="161">
        <f t="shared" si="3"/>
        <v>3425</v>
      </c>
      <c r="H55" s="121">
        <v>3425</v>
      </c>
      <c r="I55" s="111"/>
      <c r="J55" s="105">
        <f t="shared" si="1"/>
        <v>0.9785714285714285</v>
      </c>
    </row>
    <row r="56" spans="1:10" ht="12.75">
      <c r="A56" s="80"/>
      <c r="B56" s="85">
        <v>75478</v>
      </c>
      <c r="C56" s="33" t="s">
        <v>135</v>
      </c>
      <c r="D56" s="159">
        <f>E56+F56</f>
        <v>10000</v>
      </c>
      <c r="E56" s="100">
        <f>SUM(E57:E57)</f>
        <v>0</v>
      </c>
      <c r="F56" s="116">
        <f>SUM(F57:F57)</f>
        <v>10000</v>
      </c>
      <c r="G56" s="160">
        <f t="shared" si="3"/>
        <v>10000</v>
      </c>
      <c r="H56" s="120">
        <f>SUM(H57:H57)</f>
        <v>0</v>
      </c>
      <c r="I56" s="110">
        <f>SUM(I57:I57)</f>
        <v>10000</v>
      </c>
      <c r="J56" s="104">
        <f t="shared" si="1"/>
        <v>1</v>
      </c>
    </row>
    <row r="57" spans="1:10" ht="76.5">
      <c r="A57" s="81"/>
      <c r="B57" s="86"/>
      <c r="C57" s="32" t="s">
        <v>136</v>
      </c>
      <c r="D57" s="102">
        <f>E57+F57</f>
        <v>10000</v>
      </c>
      <c r="E57" s="101"/>
      <c r="F57" s="117">
        <v>10000</v>
      </c>
      <c r="G57" s="161">
        <f t="shared" si="3"/>
        <v>10000</v>
      </c>
      <c r="H57" s="121"/>
      <c r="I57" s="111">
        <v>10000</v>
      </c>
      <c r="J57" s="105">
        <f t="shared" si="1"/>
        <v>1</v>
      </c>
    </row>
    <row r="58" spans="1:10" ht="19.5" customHeight="1">
      <c r="A58" s="79">
        <v>801</v>
      </c>
      <c r="B58" s="79"/>
      <c r="C58" s="34" t="s">
        <v>70</v>
      </c>
      <c r="D58" s="34">
        <f t="shared" si="2"/>
        <v>4294964</v>
      </c>
      <c r="E58" s="34">
        <f>E59+E66+E69+E71+E77+E80+E84+E86</f>
        <v>4274184</v>
      </c>
      <c r="F58" s="115">
        <f>F59+F66+F69+F71+F77+F80+F84+F86</f>
        <v>20780</v>
      </c>
      <c r="G58" s="158">
        <f t="shared" si="3"/>
        <v>3891567.07</v>
      </c>
      <c r="H58" s="119">
        <f>H59+H66+H69+H71+H77+H80+H84+H86</f>
        <v>3870794.81</v>
      </c>
      <c r="I58" s="109">
        <f>I59+I66+I69+I71+I77+I80+I84+I86</f>
        <v>20772.260000000002</v>
      </c>
      <c r="J58" s="103">
        <f t="shared" si="1"/>
        <v>0.9060767610624908</v>
      </c>
    </row>
    <row r="59" spans="1:10" ht="12.75">
      <c r="A59" s="80"/>
      <c r="B59" s="85">
        <v>80101</v>
      </c>
      <c r="C59" s="33" t="s">
        <v>13</v>
      </c>
      <c r="D59" s="159">
        <f t="shared" si="2"/>
        <v>613800</v>
      </c>
      <c r="E59" s="100">
        <f>SUM(E60:E65)</f>
        <v>613800</v>
      </c>
      <c r="F59" s="116">
        <f>SUM(F60:F65)</f>
        <v>0</v>
      </c>
      <c r="G59" s="160">
        <f t="shared" si="3"/>
        <v>438889.32</v>
      </c>
      <c r="H59" s="120">
        <f>SUM(H60:H65)</f>
        <v>438889.32</v>
      </c>
      <c r="I59" s="110">
        <f>SUM(I60:I65)</f>
        <v>0</v>
      </c>
      <c r="J59" s="104">
        <f t="shared" si="1"/>
        <v>0.7150363636363637</v>
      </c>
    </row>
    <row r="60" spans="1:10" ht="12.75">
      <c r="A60" s="81"/>
      <c r="B60" s="86"/>
      <c r="C60" s="32" t="s">
        <v>137</v>
      </c>
      <c r="D60" s="102">
        <f t="shared" si="2"/>
        <v>12800</v>
      </c>
      <c r="E60" s="101">
        <v>12800</v>
      </c>
      <c r="F60" s="117"/>
      <c r="G60" s="161">
        <f t="shared" si="3"/>
        <v>12684.58</v>
      </c>
      <c r="H60" s="121">
        <v>12684.58</v>
      </c>
      <c r="I60" s="111"/>
      <c r="J60" s="105">
        <f t="shared" si="1"/>
        <v>0.9909828125</v>
      </c>
    </row>
    <row r="61" spans="1:10" ht="12.75">
      <c r="A61" s="81"/>
      <c r="B61" s="86"/>
      <c r="C61" s="32" t="s">
        <v>138</v>
      </c>
      <c r="D61" s="102">
        <f>E61+F61</f>
        <v>60000</v>
      </c>
      <c r="E61" s="101">
        <v>60000</v>
      </c>
      <c r="F61" s="117"/>
      <c r="G61" s="161">
        <f t="shared" si="3"/>
        <v>60000</v>
      </c>
      <c r="H61" s="121">
        <v>60000</v>
      </c>
      <c r="I61" s="111"/>
      <c r="J61" s="105">
        <f t="shared" si="1"/>
        <v>1</v>
      </c>
    </row>
    <row r="62" spans="1:10" ht="25.5">
      <c r="A62" s="81"/>
      <c r="B62" s="86"/>
      <c r="C62" s="32" t="s">
        <v>139</v>
      </c>
      <c r="D62" s="102">
        <f t="shared" si="2"/>
        <v>120000</v>
      </c>
      <c r="E62" s="101">
        <v>120000</v>
      </c>
      <c r="F62" s="117"/>
      <c r="G62" s="161">
        <f t="shared" si="3"/>
        <v>117120</v>
      </c>
      <c r="H62" s="121">
        <v>117120</v>
      </c>
      <c r="I62" s="111"/>
      <c r="J62" s="105">
        <f t="shared" si="1"/>
        <v>0.976</v>
      </c>
    </row>
    <row r="63" spans="1:10" ht="51">
      <c r="A63" s="81"/>
      <c r="B63" s="86"/>
      <c r="C63" s="32" t="s">
        <v>140</v>
      </c>
      <c r="D63" s="102">
        <f t="shared" si="2"/>
        <v>150000</v>
      </c>
      <c r="E63" s="101">
        <v>150000</v>
      </c>
      <c r="F63" s="117"/>
      <c r="G63" s="161">
        <f aca="true" t="shared" si="4" ref="G63:G77">H63+I63</f>
        <v>0</v>
      </c>
      <c r="H63" s="121">
        <v>0</v>
      </c>
      <c r="I63" s="111"/>
      <c r="J63" s="105">
        <f t="shared" si="1"/>
        <v>0</v>
      </c>
    </row>
    <row r="64" spans="1:10" ht="12.75">
      <c r="A64" s="81"/>
      <c r="B64" s="86"/>
      <c r="C64" s="32" t="s">
        <v>141</v>
      </c>
      <c r="D64" s="102">
        <f t="shared" si="2"/>
        <v>186000</v>
      </c>
      <c r="E64" s="101">
        <v>186000</v>
      </c>
      <c r="F64" s="117"/>
      <c r="G64" s="161">
        <f t="shared" si="4"/>
        <v>172142</v>
      </c>
      <c r="H64" s="121">
        <v>172142</v>
      </c>
      <c r="I64" s="111"/>
      <c r="J64" s="105">
        <f aca="true" t="shared" si="5" ref="J64:J127">G64/D64</f>
        <v>0.925494623655914</v>
      </c>
    </row>
    <row r="65" spans="1:10" ht="12.75">
      <c r="A65" s="81"/>
      <c r="B65" s="86"/>
      <c r="C65" s="32" t="s">
        <v>142</v>
      </c>
      <c r="D65" s="102">
        <f t="shared" si="2"/>
        <v>85000</v>
      </c>
      <c r="E65" s="101">
        <v>85000</v>
      </c>
      <c r="F65" s="117"/>
      <c r="G65" s="161">
        <f t="shared" si="4"/>
        <v>76942.74</v>
      </c>
      <c r="H65" s="121">
        <v>76942.74</v>
      </c>
      <c r="I65" s="111"/>
      <c r="J65" s="105">
        <f t="shared" si="5"/>
        <v>0.905208705882353</v>
      </c>
    </row>
    <row r="66" spans="1:10" ht="12.75">
      <c r="A66" s="80"/>
      <c r="B66" s="85">
        <v>80102</v>
      </c>
      <c r="C66" s="33" t="s">
        <v>143</v>
      </c>
      <c r="D66" s="159">
        <f t="shared" si="2"/>
        <v>145000</v>
      </c>
      <c r="E66" s="100">
        <f>E67+E68</f>
        <v>145000</v>
      </c>
      <c r="F66" s="116">
        <f>F67+F68</f>
        <v>0</v>
      </c>
      <c r="G66" s="160">
        <f t="shared" si="4"/>
        <v>12947</v>
      </c>
      <c r="H66" s="120">
        <f>H67+H68</f>
        <v>12947</v>
      </c>
      <c r="I66" s="110">
        <f>I67+I68</f>
        <v>0</v>
      </c>
      <c r="J66" s="104">
        <f t="shared" si="5"/>
        <v>0.08928965517241379</v>
      </c>
    </row>
    <row r="67" spans="1:10" ht="25.5">
      <c r="A67" s="86"/>
      <c r="B67" s="86"/>
      <c r="C67" s="83" t="s">
        <v>144</v>
      </c>
      <c r="D67" s="102">
        <f aca="true" t="shared" si="6" ref="D67:D76">E67+F67</f>
        <v>130000</v>
      </c>
      <c r="E67" s="102">
        <v>130000</v>
      </c>
      <c r="F67" s="118"/>
      <c r="G67" s="161">
        <f t="shared" si="4"/>
        <v>0</v>
      </c>
      <c r="H67" s="122"/>
      <c r="I67" s="112"/>
      <c r="J67" s="106">
        <f t="shared" si="5"/>
        <v>0</v>
      </c>
    </row>
    <row r="68" spans="1:10" ht="38.25">
      <c r="A68" s="86"/>
      <c r="B68" s="86"/>
      <c r="C68" s="83" t="s">
        <v>145</v>
      </c>
      <c r="D68" s="102">
        <f t="shared" si="6"/>
        <v>15000</v>
      </c>
      <c r="E68" s="102">
        <v>15000</v>
      </c>
      <c r="F68" s="118"/>
      <c r="G68" s="161">
        <f t="shared" si="4"/>
        <v>12947</v>
      </c>
      <c r="H68" s="122">
        <v>12947</v>
      </c>
      <c r="I68" s="112"/>
      <c r="J68" s="106">
        <f t="shared" si="5"/>
        <v>0.8631333333333333</v>
      </c>
    </row>
    <row r="69" spans="1:10" ht="12.75">
      <c r="A69" s="80"/>
      <c r="B69" s="85">
        <v>80104</v>
      </c>
      <c r="C69" s="33" t="s">
        <v>26</v>
      </c>
      <c r="D69" s="159">
        <f t="shared" si="6"/>
        <v>1342</v>
      </c>
      <c r="E69" s="100">
        <f>E70</f>
        <v>1342</v>
      </c>
      <c r="F69" s="116">
        <f>F70</f>
        <v>0</v>
      </c>
      <c r="G69" s="160">
        <f t="shared" si="4"/>
        <v>1342</v>
      </c>
      <c r="H69" s="120">
        <f>H70</f>
        <v>1342</v>
      </c>
      <c r="I69" s="110">
        <f>I70</f>
        <v>0</v>
      </c>
      <c r="J69" s="104">
        <f t="shared" si="5"/>
        <v>1</v>
      </c>
    </row>
    <row r="70" spans="1:10" ht="12.75">
      <c r="A70" s="86"/>
      <c r="B70" s="86"/>
      <c r="C70" s="83" t="s">
        <v>146</v>
      </c>
      <c r="D70" s="102">
        <f t="shared" si="6"/>
        <v>1342</v>
      </c>
      <c r="E70" s="102">
        <v>1342</v>
      </c>
      <c r="F70" s="118">
        <v>0</v>
      </c>
      <c r="G70" s="161">
        <f t="shared" si="4"/>
        <v>1342</v>
      </c>
      <c r="H70" s="122">
        <v>1342</v>
      </c>
      <c r="I70" s="112"/>
      <c r="J70" s="106">
        <f t="shared" si="5"/>
        <v>1</v>
      </c>
    </row>
    <row r="71" spans="1:10" ht="12.75">
      <c r="A71" s="80"/>
      <c r="B71" s="85">
        <v>80110</v>
      </c>
      <c r="C71" s="33" t="s">
        <v>71</v>
      </c>
      <c r="D71" s="159">
        <f t="shared" si="6"/>
        <v>2741000</v>
      </c>
      <c r="E71" s="100">
        <f>SUM(E72:E76)</f>
        <v>2741000</v>
      </c>
      <c r="F71" s="116">
        <f>SUM(F72:F76)</f>
        <v>0</v>
      </c>
      <c r="G71" s="160">
        <f t="shared" si="4"/>
        <v>2703962.47</v>
      </c>
      <c r="H71" s="120">
        <f>SUM(H72:H76)</f>
        <v>2703962.47</v>
      </c>
      <c r="I71" s="110">
        <f>SUM(I72:I76)</f>
        <v>0</v>
      </c>
      <c r="J71" s="104">
        <f t="shared" si="5"/>
        <v>0.9864875848230573</v>
      </c>
    </row>
    <row r="72" spans="1:10" ht="25.5">
      <c r="A72" s="86"/>
      <c r="B72" s="86"/>
      <c r="C72" s="83" t="s">
        <v>147</v>
      </c>
      <c r="D72" s="102">
        <f t="shared" si="6"/>
        <v>83000</v>
      </c>
      <c r="E72" s="102">
        <v>83000</v>
      </c>
      <c r="F72" s="118"/>
      <c r="G72" s="161">
        <f t="shared" si="4"/>
        <v>69784</v>
      </c>
      <c r="H72" s="122">
        <v>69784</v>
      </c>
      <c r="I72" s="112"/>
      <c r="J72" s="106">
        <f t="shared" si="5"/>
        <v>0.8407710843373494</v>
      </c>
    </row>
    <row r="73" spans="1:10" ht="12.75">
      <c r="A73" s="86"/>
      <c r="B73" s="86"/>
      <c r="C73" s="83" t="s">
        <v>148</v>
      </c>
      <c r="D73" s="102">
        <f t="shared" si="6"/>
        <v>558500</v>
      </c>
      <c r="E73" s="102">
        <v>558500</v>
      </c>
      <c r="F73" s="118"/>
      <c r="G73" s="161">
        <f t="shared" si="4"/>
        <v>547649.48</v>
      </c>
      <c r="H73" s="122">
        <v>547649.48</v>
      </c>
      <c r="I73" s="112"/>
      <c r="J73" s="106">
        <f t="shared" si="5"/>
        <v>0.9805720322291853</v>
      </c>
    </row>
    <row r="74" spans="1:10" ht="12.75">
      <c r="A74" s="86"/>
      <c r="B74" s="86"/>
      <c r="C74" s="83" t="s">
        <v>149</v>
      </c>
      <c r="D74" s="102">
        <f t="shared" si="6"/>
        <v>2052000</v>
      </c>
      <c r="E74" s="102">
        <v>2052000</v>
      </c>
      <c r="F74" s="118"/>
      <c r="G74" s="161">
        <f t="shared" si="4"/>
        <v>2039230</v>
      </c>
      <c r="H74" s="122">
        <v>2039230</v>
      </c>
      <c r="I74" s="112"/>
      <c r="J74" s="106">
        <f t="shared" si="5"/>
        <v>0.9937768031189084</v>
      </c>
    </row>
    <row r="75" spans="1:10" ht="12.75">
      <c r="A75" s="86"/>
      <c r="B75" s="86"/>
      <c r="C75" s="83" t="s">
        <v>150</v>
      </c>
      <c r="D75" s="102">
        <f t="shared" si="6"/>
        <v>45000</v>
      </c>
      <c r="E75" s="102">
        <v>45000</v>
      </c>
      <c r="F75" s="118"/>
      <c r="G75" s="161">
        <f t="shared" si="4"/>
        <v>44999.99</v>
      </c>
      <c r="H75" s="122">
        <v>44999.99</v>
      </c>
      <c r="I75" s="112"/>
      <c r="J75" s="106">
        <f t="shared" si="5"/>
        <v>0.9999997777777777</v>
      </c>
    </row>
    <row r="76" spans="1:10" ht="12.75">
      <c r="A76" s="86"/>
      <c r="B76" s="86"/>
      <c r="C76" s="83" t="s">
        <v>151</v>
      </c>
      <c r="D76" s="102">
        <f t="shared" si="6"/>
        <v>2500</v>
      </c>
      <c r="E76" s="102">
        <v>2500</v>
      </c>
      <c r="F76" s="118"/>
      <c r="G76" s="161">
        <f t="shared" si="4"/>
        <v>2299</v>
      </c>
      <c r="H76" s="122">
        <v>2299</v>
      </c>
      <c r="I76" s="112"/>
      <c r="J76" s="106">
        <f t="shared" si="5"/>
        <v>0.9196</v>
      </c>
    </row>
    <row r="77" spans="1:10" ht="12.75">
      <c r="A77" s="80"/>
      <c r="B77" s="85">
        <v>80120</v>
      </c>
      <c r="C77" s="91" t="s">
        <v>78</v>
      </c>
      <c r="D77" s="159">
        <f>SUM(E77+F77)</f>
        <v>407400</v>
      </c>
      <c r="E77" s="100">
        <f>E78+E79</f>
        <v>407400</v>
      </c>
      <c r="F77" s="116">
        <f>F78+F79</f>
        <v>0</v>
      </c>
      <c r="G77" s="162">
        <f t="shared" si="4"/>
        <v>355841.48</v>
      </c>
      <c r="H77" s="120">
        <f>H78+H79</f>
        <v>355841.48</v>
      </c>
      <c r="I77" s="110">
        <f>I78+I79</f>
        <v>0</v>
      </c>
      <c r="J77" s="104">
        <f t="shared" si="5"/>
        <v>0.8734449680903289</v>
      </c>
    </row>
    <row r="78" spans="1:10" ht="38.25">
      <c r="A78" s="86"/>
      <c r="B78" s="86"/>
      <c r="C78" s="92" t="s">
        <v>152</v>
      </c>
      <c r="D78" s="102">
        <v>391500</v>
      </c>
      <c r="E78" s="102">
        <v>391500</v>
      </c>
      <c r="F78" s="118"/>
      <c r="G78" s="161">
        <f aca="true" t="shared" si="7" ref="G78:G95">H78+I78</f>
        <v>340000</v>
      </c>
      <c r="H78" s="122">
        <v>340000</v>
      </c>
      <c r="I78" s="112"/>
      <c r="J78" s="106">
        <f t="shared" si="5"/>
        <v>0.8684546615581098</v>
      </c>
    </row>
    <row r="79" spans="1:10" ht="25.5">
      <c r="A79" s="86"/>
      <c r="B79" s="86"/>
      <c r="C79" s="92" t="s">
        <v>153</v>
      </c>
      <c r="D79" s="102">
        <f>E79+F79</f>
        <v>15900</v>
      </c>
      <c r="E79" s="102">
        <v>15900</v>
      </c>
      <c r="F79" s="118"/>
      <c r="G79" s="161">
        <f t="shared" si="7"/>
        <v>15841.48</v>
      </c>
      <c r="H79" s="122">
        <v>15841.48</v>
      </c>
      <c r="I79" s="112"/>
      <c r="J79" s="106">
        <f t="shared" si="5"/>
        <v>0.9963194968553459</v>
      </c>
    </row>
    <row r="80" spans="1:10" ht="38.25">
      <c r="A80" s="80"/>
      <c r="B80" s="85">
        <v>80140</v>
      </c>
      <c r="C80" s="33" t="s">
        <v>40</v>
      </c>
      <c r="D80" s="159">
        <f>E80+F80</f>
        <v>365000</v>
      </c>
      <c r="E80" s="100">
        <f>SUM(E81:E83)</f>
        <v>365000</v>
      </c>
      <c r="F80" s="116">
        <f>SUM(F81:F83)</f>
        <v>0</v>
      </c>
      <c r="G80" s="160">
        <f t="shared" si="7"/>
        <v>357171.71</v>
      </c>
      <c r="H80" s="120">
        <f>SUM(H81:H83)</f>
        <v>357171.71</v>
      </c>
      <c r="I80" s="110">
        <f>SUM(I81:I83)</f>
        <v>0</v>
      </c>
      <c r="J80" s="104">
        <f t="shared" si="5"/>
        <v>0.9785526301369863</v>
      </c>
    </row>
    <row r="81" spans="1:11" ht="25.5">
      <c r="A81" s="81"/>
      <c r="B81" s="86"/>
      <c r="C81" s="32" t="s">
        <v>154</v>
      </c>
      <c r="D81" s="102">
        <f>E81+F81</f>
        <v>245000</v>
      </c>
      <c r="E81" s="101">
        <v>245000</v>
      </c>
      <c r="F81" s="117"/>
      <c r="G81" s="161">
        <f t="shared" si="7"/>
        <v>243299.05</v>
      </c>
      <c r="H81" s="121">
        <v>243299.05</v>
      </c>
      <c r="I81" s="111"/>
      <c r="J81" s="105">
        <f t="shared" si="5"/>
        <v>0.9930573469387755</v>
      </c>
      <c r="K81" s="5"/>
    </row>
    <row r="82" spans="1:10" ht="38.25">
      <c r="A82" s="81"/>
      <c r="B82" s="86"/>
      <c r="C82" s="32" t="s">
        <v>155</v>
      </c>
      <c r="D82" s="102">
        <f>E82+F82</f>
        <v>103000</v>
      </c>
      <c r="E82" s="101">
        <v>103000</v>
      </c>
      <c r="F82" s="117"/>
      <c r="G82" s="161">
        <f t="shared" si="7"/>
        <v>102545.96</v>
      </c>
      <c r="H82" s="121">
        <v>102545.96</v>
      </c>
      <c r="I82" s="111"/>
      <c r="J82" s="105">
        <f t="shared" si="5"/>
        <v>0.9955918446601942</v>
      </c>
    </row>
    <row r="83" spans="1:10" ht="38.25">
      <c r="A83" s="81"/>
      <c r="B83" s="86"/>
      <c r="C83" s="32" t="s">
        <v>156</v>
      </c>
      <c r="D83" s="102">
        <f aca="true" t="shared" si="8" ref="D83:D90">E83+F83</f>
        <v>17000</v>
      </c>
      <c r="E83" s="101">
        <v>17000</v>
      </c>
      <c r="F83" s="117"/>
      <c r="G83" s="161">
        <f t="shared" si="7"/>
        <v>11326.7</v>
      </c>
      <c r="H83" s="121">
        <v>11326.7</v>
      </c>
      <c r="I83" s="111"/>
      <c r="J83" s="105">
        <f t="shared" si="5"/>
        <v>0.6662764705882354</v>
      </c>
    </row>
    <row r="84" spans="1:10" ht="25.5">
      <c r="A84" s="80"/>
      <c r="B84" s="85">
        <v>80142</v>
      </c>
      <c r="C84" s="33" t="s">
        <v>157</v>
      </c>
      <c r="D84" s="159">
        <f t="shared" si="8"/>
        <v>12800</v>
      </c>
      <c r="E84" s="100">
        <f>SUM(E85)</f>
        <v>642</v>
      </c>
      <c r="F84" s="116">
        <f>SUM(F85)</f>
        <v>12158</v>
      </c>
      <c r="G84" s="160">
        <f t="shared" si="7"/>
        <v>12791.09</v>
      </c>
      <c r="H84" s="120">
        <f>SUM(H85)</f>
        <v>640.83</v>
      </c>
      <c r="I84" s="110">
        <f>SUM(I85)</f>
        <v>12150.26</v>
      </c>
      <c r="J84" s="104">
        <f t="shared" si="5"/>
        <v>0.99930390625</v>
      </c>
    </row>
    <row r="85" spans="1:10" ht="38.25">
      <c r="A85" s="81"/>
      <c r="B85" s="86"/>
      <c r="C85" s="32" t="s">
        <v>158</v>
      </c>
      <c r="D85" s="102">
        <f t="shared" si="8"/>
        <v>12800</v>
      </c>
      <c r="E85" s="101">
        <v>642</v>
      </c>
      <c r="F85" s="117">
        <v>12158</v>
      </c>
      <c r="G85" s="161">
        <f t="shared" si="7"/>
        <v>12791.09</v>
      </c>
      <c r="H85" s="121">
        <v>640.83</v>
      </c>
      <c r="I85" s="111">
        <v>12150.26</v>
      </c>
      <c r="J85" s="105">
        <f t="shared" si="5"/>
        <v>0.99930390625</v>
      </c>
    </row>
    <row r="86" spans="1:10" ht="12.75">
      <c r="A86" s="80"/>
      <c r="B86" s="85">
        <v>80195</v>
      </c>
      <c r="C86" s="33" t="s">
        <v>16</v>
      </c>
      <c r="D86" s="159">
        <f>E86+F86</f>
        <v>8622</v>
      </c>
      <c r="E86" s="100">
        <f>SUM(E87)</f>
        <v>0</v>
      </c>
      <c r="F86" s="116">
        <f>SUM(F87)</f>
        <v>8622</v>
      </c>
      <c r="G86" s="160">
        <f t="shared" si="7"/>
        <v>8622</v>
      </c>
      <c r="H86" s="120">
        <f>SUM(H87)</f>
        <v>0</v>
      </c>
      <c r="I86" s="110">
        <f>SUM(I87)</f>
        <v>8622</v>
      </c>
      <c r="J86" s="104">
        <f t="shared" si="5"/>
        <v>1</v>
      </c>
    </row>
    <row r="87" spans="1:10" ht="63.75">
      <c r="A87" s="81"/>
      <c r="B87" s="86"/>
      <c r="C87" s="89" t="s">
        <v>159</v>
      </c>
      <c r="D87" s="102">
        <f>E87+F87</f>
        <v>8622</v>
      </c>
      <c r="E87" s="101"/>
      <c r="F87" s="117">
        <v>8622</v>
      </c>
      <c r="G87" s="161">
        <f t="shared" si="7"/>
        <v>8622</v>
      </c>
      <c r="H87" s="121"/>
      <c r="I87" s="111">
        <v>8622</v>
      </c>
      <c r="J87" s="105">
        <f t="shared" si="5"/>
        <v>1</v>
      </c>
    </row>
    <row r="88" spans="1:10" ht="19.5" customHeight="1">
      <c r="A88" s="23">
        <v>851</v>
      </c>
      <c r="B88" s="23"/>
      <c r="C88" s="34" t="s">
        <v>32</v>
      </c>
      <c r="D88" s="34">
        <f t="shared" si="8"/>
        <v>350000</v>
      </c>
      <c r="E88" s="34">
        <f>E89</f>
        <v>350000</v>
      </c>
      <c r="F88" s="115">
        <f>F89</f>
        <v>0</v>
      </c>
      <c r="G88" s="158">
        <f t="shared" si="7"/>
        <v>333840</v>
      </c>
      <c r="H88" s="119">
        <f>H89</f>
        <v>333840</v>
      </c>
      <c r="I88" s="109">
        <f>I89</f>
        <v>0</v>
      </c>
      <c r="J88" s="103">
        <f t="shared" si="5"/>
        <v>0.9538285714285715</v>
      </c>
    </row>
    <row r="89" spans="1:10" ht="12.75">
      <c r="A89" s="25"/>
      <c r="B89" s="25">
        <v>85121</v>
      </c>
      <c r="C89" s="87" t="s">
        <v>33</v>
      </c>
      <c r="D89" s="159">
        <f t="shared" si="8"/>
        <v>350000</v>
      </c>
      <c r="E89" s="100">
        <f>SUM(E90:E90)</f>
        <v>350000</v>
      </c>
      <c r="F89" s="116">
        <f>SUM(F90:F90)</f>
        <v>0</v>
      </c>
      <c r="G89" s="160">
        <f t="shared" si="7"/>
        <v>333840</v>
      </c>
      <c r="H89" s="120">
        <f>SUM(H90:H90)</f>
        <v>333840</v>
      </c>
      <c r="I89" s="110">
        <f>SUM(I90:I90)</f>
        <v>0</v>
      </c>
      <c r="J89" s="104">
        <f t="shared" si="5"/>
        <v>0.9538285714285715</v>
      </c>
    </row>
    <row r="90" spans="1:10" ht="25.5">
      <c r="A90" s="81"/>
      <c r="B90" s="86"/>
      <c r="C90" s="93" t="s">
        <v>160</v>
      </c>
      <c r="D90" s="102">
        <f t="shared" si="8"/>
        <v>350000</v>
      </c>
      <c r="E90" s="101">
        <v>350000</v>
      </c>
      <c r="F90" s="117">
        <v>0</v>
      </c>
      <c r="G90" s="161">
        <f t="shared" si="7"/>
        <v>333840</v>
      </c>
      <c r="H90" s="121">
        <v>333840</v>
      </c>
      <c r="I90" s="111"/>
      <c r="J90" s="105">
        <f t="shared" si="5"/>
        <v>0.9538285714285715</v>
      </c>
    </row>
    <row r="91" spans="1:10" ht="19.5" customHeight="1">
      <c r="A91" s="23">
        <v>852</v>
      </c>
      <c r="B91" s="23"/>
      <c r="C91" s="34" t="s">
        <v>41</v>
      </c>
      <c r="D91" s="34">
        <f>E91+F91</f>
        <v>1089580</v>
      </c>
      <c r="E91" s="34">
        <f>E92+E94+E103+E101+E98</f>
        <v>920080</v>
      </c>
      <c r="F91" s="115">
        <f>F92+F94+F103+F101+F98</f>
        <v>169500</v>
      </c>
      <c r="G91" s="158">
        <f t="shared" si="7"/>
        <v>942560.19</v>
      </c>
      <c r="H91" s="119">
        <f>H92+H94+H103+H101+H98</f>
        <v>773085.4899999999</v>
      </c>
      <c r="I91" s="109">
        <f>I92+I94+I103+I101+I98</f>
        <v>169474.7</v>
      </c>
      <c r="J91" s="103">
        <f t="shared" si="5"/>
        <v>0.865067448007489</v>
      </c>
    </row>
    <row r="92" spans="1:10" ht="12.75">
      <c r="A92" s="25"/>
      <c r="B92" s="25">
        <v>85201</v>
      </c>
      <c r="C92" s="87" t="s">
        <v>72</v>
      </c>
      <c r="D92" s="159">
        <f>E92+F92</f>
        <v>145000</v>
      </c>
      <c r="E92" s="100">
        <f>SUM(E93:E93)</f>
        <v>95000</v>
      </c>
      <c r="F92" s="116">
        <f>SUM(F93:F93)</f>
        <v>50000</v>
      </c>
      <c r="G92" s="160">
        <f t="shared" si="7"/>
        <v>137003.31</v>
      </c>
      <c r="H92" s="120">
        <f>SUM(H93:H93)</f>
        <v>87003.31</v>
      </c>
      <c r="I92" s="110">
        <f>SUM(I93:I93)</f>
        <v>50000</v>
      </c>
      <c r="J92" s="104">
        <f t="shared" si="5"/>
        <v>0.9448504137931034</v>
      </c>
    </row>
    <row r="93" spans="1:10" ht="25.5">
      <c r="A93" s="81"/>
      <c r="B93" s="86"/>
      <c r="C93" s="93" t="s">
        <v>161</v>
      </c>
      <c r="D93" s="102">
        <f>E93+F93</f>
        <v>145000</v>
      </c>
      <c r="E93" s="101">
        <v>95000</v>
      </c>
      <c r="F93" s="117">
        <v>50000</v>
      </c>
      <c r="G93" s="161">
        <f t="shared" si="7"/>
        <v>137003.31</v>
      </c>
      <c r="H93" s="121">
        <v>87003.31</v>
      </c>
      <c r="I93" s="111">
        <v>50000</v>
      </c>
      <c r="J93" s="105">
        <f t="shared" si="5"/>
        <v>0.9448504137931034</v>
      </c>
    </row>
    <row r="94" spans="1:10" ht="12.75">
      <c r="A94" s="25"/>
      <c r="B94" s="25">
        <v>85202</v>
      </c>
      <c r="C94" s="28" t="s">
        <v>162</v>
      </c>
      <c r="D94" s="159">
        <f>E94+F94</f>
        <v>654000</v>
      </c>
      <c r="E94" s="100">
        <f>SUM(E95:E97)</f>
        <v>549000</v>
      </c>
      <c r="F94" s="116">
        <f>SUM(F95:F97)</f>
        <v>105000</v>
      </c>
      <c r="G94" s="160">
        <f t="shared" si="7"/>
        <v>542914.6</v>
      </c>
      <c r="H94" s="120">
        <f>SUM(H95:H97)</f>
        <v>437914.6</v>
      </c>
      <c r="I94" s="110">
        <f>SUM(I95:I97)</f>
        <v>105000</v>
      </c>
      <c r="J94" s="104">
        <f t="shared" si="5"/>
        <v>0.8301446483180428</v>
      </c>
    </row>
    <row r="95" spans="1:10" ht="25.5">
      <c r="A95" s="81"/>
      <c r="B95" s="86"/>
      <c r="C95" s="94" t="s">
        <v>163</v>
      </c>
      <c r="D95" s="102">
        <f>E95+F95</f>
        <v>507000</v>
      </c>
      <c r="E95" s="101">
        <v>402000</v>
      </c>
      <c r="F95" s="117">
        <v>105000</v>
      </c>
      <c r="G95" s="161">
        <f t="shared" si="7"/>
        <v>396516.29</v>
      </c>
      <c r="H95" s="121">
        <v>291516.29</v>
      </c>
      <c r="I95" s="111">
        <v>105000</v>
      </c>
      <c r="J95" s="105">
        <f t="shared" si="5"/>
        <v>0.7820834122287968</v>
      </c>
    </row>
    <row r="96" spans="1:10" ht="25.5">
      <c r="A96" s="81"/>
      <c r="B96" s="86"/>
      <c r="C96" s="94" t="s">
        <v>164</v>
      </c>
      <c r="D96" s="102">
        <f aca="true" t="shared" si="9" ref="D96:D102">E96+F96</f>
        <v>5000</v>
      </c>
      <c r="E96" s="101">
        <v>5000</v>
      </c>
      <c r="F96" s="117"/>
      <c r="G96" s="161">
        <f aca="true" t="shared" si="10" ref="G96:G102">H96+I96</f>
        <v>4954</v>
      </c>
      <c r="H96" s="121">
        <v>4954</v>
      </c>
      <c r="I96" s="111"/>
      <c r="J96" s="105">
        <f t="shared" si="5"/>
        <v>0.9908</v>
      </c>
    </row>
    <row r="97" spans="1:10" ht="25.5">
      <c r="A97" s="81"/>
      <c r="B97" s="86"/>
      <c r="C97" s="94" t="s">
        <v>165</v>
      </c>
      <c r="D97" s="102">
        <f t="shared" si="9"/>
        <v>142000</v>
      </c>
      <c r="E97" s="101">
        <v>142000</v>
      </c>
      <c r="F97" s="117"/>
      <c r="G97" s="161">
        <f t="shared" si="10"/>
        <v>141444.31</v>
      </c>
      <c r="H97" s="121">
        <v>141444.31</v>
      </c>
      <c r="I97" s="111"/>
      <c r="J97" s="105">
        <f t="shared" si="5"/>
        <v>0.996086690140845</v>
      </c>
    </row>
    <row r="98" spans="1:10" ht="12.75">
      <c r="A98" s="25"/>
      <c r="B98" s="25">
        <v>85203</v>
      </c>
      <c r="C98" s="28" t="s">
        <v>49</v>
      </c>
      <c r="D98" s="159">
        <f t="shared" si="9"/>
        <v>14500</v>
      </c>
      <c r="E98" s="100">
        <f>SUM(E99:E100)</f>
        <v>0</v>
      </c>
      <c r="F98" s="116">
        <f>SUM(F99:F100)</f>
        <v>14500</v>
      </c>
      <c r="G98" s="160">
        <f t="shared" si="10"/>
        <v>14474.699999999999</v>
      </c>
      <c r="H98" s="120">
        <f>SUM(H99:H100)</f>
        <v>0</v>
      </c>
      <c r="I98" s="110">
        <f>SUM(I99:I100)</f>
        <v>14474.699999999999</v>
      </c>
      <c r="J98" s="104">
        <f t="shared" si="5"/>
        <v>0.998255172413793</v>
      </c>
    </row>
    <row r="99" spans="1:10" ht="63.75">
      <c r="A99" s="81"/>
      <c r="B99" s="86"/>
      <c r="C99" s="89" t="s">
        <v>73</v>
      </c>
      <c r="D99" s="102">
        <f t="shared" si="9"/>
        <v>10000</v>
      </c>
      <c r="E99" s="101"/>
      <c r="F99" s="117">
        <v>10000</v>
      </c>
      <c r="G99" s="161">
        <f t="shared" si="10"/>
        <v>9974.71</v>
      </c>
      <c r="H99" s="121"/>
      <c r="I99" s="111">
        <v>9974.71</v>
      </c>
      <c r="J99" s="105">
        <f t="shared" si="5"/>
        <v>0.9974709999999999</v>
      </c>
    </row>
    <row r="100" spans="1:10" ht="76.5">
      <c r="A100" s="81"/>
      <c r="B100" s="86"/>
      <c r="C100" s="89" t="s">
        <v>166</v>
      </c>
      <c r="D100" s="102">
        <f t="shared" si="9"/>
        <v>4500</v>
      </c>
      <c r="E100" s="101"/>
      <c r="F100" s="117">
        <v>4500</v>
      </c>
      <c r="G100" s="161">
        <f t="shared" si="10"/>
        <v>4499.99</v>
      </c>
      <c r="H100" s="121"/>
      <c r="I100" s="111">
        <v>4499.99</v>
      </c>
      <c r="J100" s="105">
        <f t="shared" si="5"/>
        <v>0.9999977777777778</v>
      </c>
    </row>
    <row r="101" spans="1:10" ht="12.75">
      <c r="A101" s="25"/>
      <c r="B101" s="25">
        <v>85219</v>
      </c>
      <c r="C101" s="28" t="s">
        <v>74</v>
      </c>
      <c r="D101" s="159">
        <f t="shared" si="9"/>
        <v>78080</v>
      </c>
      <c r="E101" s="100">
        <f>SUM(E102)</f>
        <v>78080</v>
      </c>
      <c r="F101" s="116">
        <f>SUM(F102)</f>
        <v>0</v>
      </c>
      <c r="G101" s="160">
        <f t="shared" si="10"/>
        <v>77946.4</v>
      </c>
      <c r="H101" s="120">
        <f>SUM(H102)</f>
        <v>77946.4</v>
      </c>
      <c r="I101" s="110">
        <f>SUM(I102)</f>
        <v>0</v>
      </c>
      <c r="J101" s="104">
        <f t="shared" si="5"/>
        <v>0.9982889344262295</v>
      </c>
    </row>
    <row r="102" spans="1:10" ht="25.5">
      <c r="A102" s="81"/>
      <c r="B102" s="86"/>
      <c r="C102" s="94" t="s">
        <v>167</v>
      </c>
      <c r="D102" s="102">
        <f t="shared" si="9"/>
        <v>78080</v>
      </c>
      <c r="E102" s="101">
        <v>78080</v>
      </c>
      <c r="F102" s="117"/>
      <c r="G102" s="161">
        <f t="shared" si="10"/>
        <v>77946.4</v>
      </c>
      <c r="H102" s="121">
        <v>77946.4</v>
      </c>
      <c r="I102" s="111"/>
      <c r="J102" s="105">
        <f t="shared" si="5"/>
        <v>0.9982889344262295</v>
      </c>
    </row>
    <row r="103" spans="1:10" ht="12.75">
      <c r="A103" s="25"/>
      <c r="B103" s="25">
        <v>85295</v>
      </c>
      <c r="C103" s="28" t="s">
        <v>16</v>
      </c>
      <c r="D103" s="159">
        <f>E103+F103</f>
        <v>198000</v>
      </c>
      <c r="E103" s="100">
        <f>SUM(E104:E104)</f>
        <v>198000</v>
      </c>
      <c r="F103" s="116">
        <f>SUM(F104:F104)</f>
        <v>0</v>
      </c>
      <c r="G103" s="160">
        <f aca="true" t="shared" si="11" ref="G103:G112">H103+I103</f>
        <v>170221.18</v>
      </c>
      <c r="H103" s="120">
        <f>SUM(H104:H104)</f>
        <v>170221.18</v>
      </c>
      <c r="I103" s="110">
        <f>SUM(I104:I104)</f>
        <v>0</v>
      </c>
      <c r="J103" s="104">
        <f t="shared" si="5"/>
        <v>0.8597029292929292</v>
      </c>
    </row>
    <row r="104" spans="1:10" ht="25.5">
      <c r="A104" s="81"/>
      <c r="B104" s="86"/>
      <c r="C104" s="94" t="s">
        <v>168</v>
      </c>
      <c r="D104" s="102">
        <f>E104+F104</f>
        <v>198000</v>
      </c>
      <c r="E104" s="101">
        <v>198000</v>
      </c>
      <c r="F104" s="117"/>
      <c r="G104" s="161">
        <f t="shared" si="11"/>
        <v>170221.18</v>
      </c>
      <c r="H104" s="121">
        <v>170221.18</v>
      </c>
      <c r="I104" s="111"/>
      <c r="J104" s="105">
        <f t="shared" si="5"/>
        <v>0.8597029292929292</v>
      </c>
    </row>
    <row r="105" spans="1:10" ht="25.5">
      <c r="A105" s="23">
        <v>853</v>
      </c>
      <c r="B105" s="23"/>
      <c r="C105" s="34" t="s">
        <v>42</v>
      </c>
      <c r="D105" s="34">
        <f aca="true" t="shared" si="12" ref="D105:D110">E105+F105</f>
        <v>3500</v>
      </c>
      <c r="E105" s="34">
        <f>E106</f>
        <v>3500</v>
      </c>
      <c r="F105" s="115">
        <f>F106</f>
        <v>0</v>
      </c>
      <c r="G105" s="158">
        <f t="shared" si="11"/>
        <v>2300.01</v>
      </c>
      <c r="H105" s="119">
        <f>H106</f>
        <v>2300.01</v>
      </c>
      <c r="I105" s="109">
        <f>I106</f>
        <v>0</v>
      </c>
      <c r="J105" s="103">
        <f t="shared" si="5"/>
        <v>0.6571457142857143</v>
      </c>
    </row>
    <row r="106" spans="1:10" ht="12.75">
      <c r="A106" s="25"/>
      <c r="B106" s="25">
        <v>85333</v>
      </c>
      <c r="C106" s="87" t="s">
        <v>169</v>
      </c>
      <c r="D106" s="159">
        <f t="shared" si="12"/>
        <v>3500</v>
      </c>
      <c r="E106" s="100">
        <f>SUM(E107:E107)</f>
        <v>3500</v>
      </c>
      <c r="F106" s="116">
        <f>SUM(F107:F107)</f>
        <v>0</v>
      </c>
      <c r="G106" s="160">
        <f t="shared" si="11"/>
        <v>2300.01</v>
      </c>
      <c r="H106" s="120">
        <f>SUM(H107:H107)</f>
        <v>2300.01</v>
      </c>
      <c r="I106" s="110">
        <f>SUM(I107:I107)</f>
        <v>0</v>
      </c>
      <c r="J106" s="104">
        <f t="shared" si="5"/>
        <v>0.6571457142857143</v>
      </c>
    </row>
    <row r="107" spans="1:10" ht="38.25">
      <c r="A107" s="81"/>
      <c r="B107" s="86"/>
      <c r="C107" s="93" t="s">
        <v>170</v>
      </c>
      <c r="D107" s="102">
        <f t="shared" si="12"/>
        <v>3500</v>
      </c>
      <c r="E107" s="101">
        <v>3500</v>
      </c>
      <c r="F107" s="117"/>
      <c r="G107" s="161">
        <f t="shared" si="11"/>
        <v>2300.01</v>
      </c>
      <c r="H107" s="121">
        <v>2300.01</v>
      </c>
      <c r="I107" s="111"/>
      <c r="J107" s="105">
        <f t="shared" si="5"/>
        <v>0.6571457142857143</v>
      </c>
    </row>
    <row r="108" spans="1:10" ht="19.5" customHeight="1">
      <c r="A108" s="23">
        <v>854</v>
      </c>
      <c r="B108" s="23"/>
      <c r="C108" s="34" t="s">
        <v>171</v>
      </c>
      <c r="D108" s="34">
        <f t="shared" si="12"/>
        <v>178000</v>
      </c>
      <c r="E108" s="34">
        <f>E109</f>
        <v>178000</v>
      </c>
      <c r="F108" s="115">
        <f>F109</f>
        <v>0</v>
      </c>
      <c r="G108" s="158">
        <f t="shared" si="11"/>
        <v>0</v>
      </c>
      <c r="H108" s="119">
        <f>H109</f>
        <v>0</v>
      </c>
      <c r="I108" s="109">
        <f>I109</f>
        <v>0</v>
      </c>
      <c r="J108" s="103">
        <f t="shared" si="5"/>
        <v>0</v>
      </c>
    </row>
    <row r="109" spans="1:10" ht="12.75">
      <c r="A109" s="25"/>
      <c r="B109" s="25">
        <v>85407</v>
      </c>
      <c r="C109" s="87" t="s">
        <v>172</v>
      </c>
      <c r="D109" s="159">
        <f>E109+F109</f>
        <v>178000</v>
      </c>
      <c r="E109" s="100">
        <f>SUM(E110:E110)</f>
        <v>178000</v>
      </c>
      <c r="F109" s="116">
        <f>SUM(F110:F110)</f>
        <v>0</v>
      </c>
      <c r="G109" s="160">
        <f t="shared" si="11"/>
        <v>0</v>
      </c>
      <c r="H109" s="120">
        <f>SUM(H110:H110)</f>
        <v>0</v>
      </c>
      <c r="I109" s="110">
        <f>SUM(I110:I110)</f>
        <v>0</v>
      </c>
      <c r="J109" s="104">
        <f t="shared" si="5"/>
        <v>0</v>
      </c>
    </row>
    <row r="110" spans="1:10" ht="38.25">
      <c r="A110" s="81"/>
      <c r="B110" s="86"/>
      <c r="C110" s="93" t="s">
        <v>173</v>
      </c>
      <c r="D110" s="102">
        <f t="shared" si="12"/>
        <v>178000</v>
      </c>
      <c r="E110" s="101">
        <v>178000</v>
      </c>
      <c r="F110" s="117"/>
      <c r="G110" s="161">
        <f t="shared" si="11"/>
        <v>0</v>
      </c>
      <c r="H110" s="121"/>
      <c r="I110" s="111"/>
      <c r="J110" s="105">
        <f t="shared" si="5"/>
        <v>0</v>
      </c>
    </row>
    <row r="111" spans="1:10" ht="25.5">
      <c r="A111" s="79">
        <v>900</v>
      </c>
      <c r="B111" s="79"/>
      <c r="C111" s="34" t="s">
        <v>17</v>
      </c>
      <c r="D111" s="34">
        <f>E111+F111</f>
        <v>7709104</v>
      </c>
      <c r="E111" s="34">
        <f>E112+E115+E117+E121+E123</f>
        <v>6123789</v>
      </c>
      <c r="F111" s="115">
        <f>F112+F117+F121+F123</f>
        <v>1585315</v>
      </c>
      <c r="G111" s="158">
        <f t="shared" si="11"/>
        <v>2583684.0799999996</v>
      </c>
      <c r="H111" s="119">
        <f>H112+H115+H117+H121+H123</f>
        <v>2539049.5799999996</v>
      </c>
      <c r="I111" s="109">
        <f>I112+I117+I121+I123</f>
        <v>44634.5</v>
      </c>
      <c r="J111" s="103">
        <f t="shared" si="5"/>
        <v>0.3351471299388359</v>
      </c>
    </row>
    <row r="112" spans="1:10" ht="12.75">
      <c r="A112" s="80"/>
      <c r="B112" s="85">
        <v>90001</v>
      </c>
      <c r="C112" s="33" t="s">
        <v>34</v>
      </c>
      <c r="D112" s="159">
        <f>E112+F112</f>
        <v>3686104</v>
      </c>
      <c r="E112" s="100">
        <f>SUM(E113:E114)</f>
        <v>2100789</v>
      </c>
      <c r="F112" s="116">
        <f>SUM(F113:F114)</f>
        <v>1585315</v>
      </c>
      <c r="G112" s="160">
        <f t="shared" si="11"/>
        <v>109734</v>
      </c>
      <c r="H112" s="120">
        <f>SUM(H113:H114)</f>
        <v>65099.5</v>
      </c>
      <c r="I112" s="110">
        <f>SUM(I113:I114)</f>
        <v>44634.5</v>
      </c>
      <c r="J112" s="104">
        <f t="shared" si="5"/>
        <v>0.029769642961782954</v>
      </c>
    </row>
    <row r="113" spans="1:11" ht="25.5">
      <c r="A113" s="80"/>
      <c r="B113" s="85"/>
      <c r="C113" s="114" t="s">
        <v>258</v>
      </c>
      <c r="D113" s="102">
        <f>SUM(E113+F113)</f>
        <v>3392904</v>
      </c>
      <c r="E113" s="101">
        <v>1914189</v>
      </c>
      <c r="F113" s="117">
        <v>1478715</v>
      </c>
      <c r="G113" s="161">
        <f aca="true" t="shared" si="13" ref="G113:G148">H113+I113</f>
        <v>0</v>
      </c>
      <c r="H113" s="121"/>
      <c r="I113" s="111"/>
      <c r="J113" s="105">
        <f t="shared" si="5"/>
        <v>0</v>
      </c>
      <c r="K113" s="113"/>
    </row>
    <row r="114" spans="1:10" ht="51">
      <c r="A114" s="81"/>
      <c r="B114" s="86"/>
      <c r="C114" s="83" t="s">
        <v>48</v>
      </c>
      <c r="D114" s="102">
        <f>E114+F114</f>
        <v>293200</v>
      </c>
      <c r="E114" s="101">
        <v>186600</v>
      </c>
      <c r="F114" s="117">
        <v>106600</v>
      </c>
      <c r="G114" s="161">
        <f t="shared" si="13"/>
        <v>109734</v>
      </c>
      <c r="H114" s="121">
        <v>65099.5</v>
      </c>
      <c r="I114" s="111">
        <v>44634.5</v>
      </c>
      <c r="J114" s="105">
        <f t="shared" si="5"/>
        <v>0.37426330150068216</v>
      </c>
    </row>
    <row r="115" spans="1:10" ht="12.75">
      <c r="A115" s="80"/>
      <c r="B115" s="85">
        <v>90004</v>
      </c>
      <c r="C115" s="33" t="s">
        <v>50</v>
      </c>
      <c r="D115" s="159">
        <f aca="true" t="shared" si="14" ref="D115:D158">E115+F115</f>
        <v>740000</v>
      </c>
      <c r="E115" s="100">
        <f>E116</f>
        <v>740000</v>
      </c>
      <c r="F115" s="116">
        <f>F116</f>
        <v>0</v>
      </c>
      <c r="G115" s="160">
        <f t="shared" si="13"/>
        <v>47805.99</v>
      </c>
      <c r="H115" s="120">
        <f>H116</f>
        <v>47805.99</v>
      </c>
      <c r="I115" s="110">
        <f>I116</f>
        <v>0</v>
      </c>
      <c r="J115" s="104">
        <f t="shared" si="5"/>
        <v>0.06460268918918918</v>
      </c>
    </row>
    <row r="116" spans="1:10" ht="12.75">
      <c r="A116" s="81"/>
      <c r="B116" s="86"/>
      <c r="C116" s="83" t="s">
        <v>174</v>
      </c>
      <c r="D116" s="102">
        <f t="shared" si="14"/>
        <v>740000</v>
      </c>
      <c r="E116" s="101">
        <v>740000</v>
      </c>
      <c r="F116" s="117"/>
      <c r="G116" s="161">
        <f t="shared" si="13"/>
        <v>47805.99</v>
      </c>
      <c r="H116" s="121">
        <v>47805.99</v>
      </c>
      <c r="I116" s="111"/>
      <c r="J116" s="105">
        <f t="shared" si="5"/>
        <v>0.06460268918918918</v>
      </c>
    </row>
    <row r="117" spans="1:10" ht="12.75">
      <c r="A117" s="80"/>
      <c r="B117" s="85">
        <v>90015</v>
      </c>
      <c r="C117" s="33" t="s">
        <v>18</v>
      </c>
      <c r="D117" s="159">
        <f t="shared" si="14"/>
        <v>718000</v>
      </c>
      <c r="E117" s="100">
        <f>SUM(E118:E120)</f>
        <v>718000</v>
      </c>
      <c r="F117" s="116">
        <f>SUM(F118:F120)</f>
        <v>0</v>
      </c>
      <c r="G117" s="160">
        <f t="shared" si="13"/>
        <v>668819.72</v>
      </c>
      <c r="H117" s="120">
        <f>SUM(H118:H120)</f>
        <v>668819.72</v>
      </c>
      <c r="I117" s="110">
        <f>SUM(I118:I120)</f>
        <v>0</v>
      </c>
      <c r="J117" s="104">
        <f t="shared" si="5"/>
        <v>0.9315037883008356</v>
      </c>
    </row>
    <row r="118" spans="1:10" ht="12.75">
      <c r="A118" s="81"/>
      <c r="B118" s="86"/>
      <c r="C118" s="83" t="s">
        <v>35</v>
      </c>
      <c r="D118" s="102">
        <f t="shared" si="14"/>
        <v>208000</v>
      </c>
      <c r="E118" s="101">
        <v>208000</v>
      </c>
      <c r="F118" s="117"/>
      <c r="G118" s="161">
        <f t="shared" si="13"/>
        <v>204367.17</v>
      </c>
      <c r="H118" s="121">
        <v>204367.17</v>
      </c>
      <c r="I118" s="111"/>
      <c r="J118" s="105">
        <f t="shared" si="5"/>
        <v>0.9825344711538462</v>
      </c>
    </row>
    <row r="119" spans="1:10" ht="12.75">
      <c r="A119" s="81"/>
      <c r="B119" s="86"/>
      <c r="C119" s="83" t="s">
        <v>175</v>
      </c>
      <c r="D119" s="102">
        <f t="shared" si="14"/>
        <v>200000</v>
      </c>
      <c r="E119" s="101">
        <v>200000</v>
      </c>
      <c r="F119" s="117"/>
      <c r="G119" s="161">
        <f t="shared" si="13"/>
        <v>157411</v>
      </c>
      <c r="H119" s="121">
        <v>157411</v>
      </c>
      <c r="I119" s="111"/>
      <c r="J119" s="105">
        <f t="shared" si="5"/>
        <v>0.787055</v>
      </c>
    </row>
    <row r="120" spans="1:10" ht="38.25">
      <c r="A120" s="81"/>
      <c r="B120" s="86"/>
      <c r="C120" s="30" t="s">
        <v>176</v>
      </c>
      <c r="D120" s="102">
        <f t="shared" si="14"/>
        <v>310000</v>
      </c>
      <c r="E120" s="101">
        <v>310000</v>
      </c>
      <c r="F120" s="117"/>
      <c r="G120" s="161">
        <f t="shared" si="13"/>
        <v>307041.55</v>
      </c>
      <c r="H120" s="121">
        <v>307041.55</v>
      </c>
      <c r="I120" s="111"/>
      <c r="J120" s="105">
        <f t="shared" si="5"/>
        <v>0.9904566129032257</v>
      </c>
    </row>
    <row r="121" spans="1:10" ht="12.75">
      <c r="A121" s="80"/>
      <c r="B121" s="85">
        <v>90017</v>
      </c>
      <c r="C121" s="33" t="s">
        <v>36</v>
      </c>
      <c r="D121" s="159">
        <f t="shared" si="14"/>
        <v>50000</v>
      </c>
      <c r="E121" s="100">
        <f>E122</f>
        <v>50000</v>
      </c>
      <c r="F121" s="116">
        <f>F122</f>
        <v>0</v>
      </c>
      <c r="G121" s="160">
        <f t="shared" si="13"/>
        <v>10136.57</v>
      </c>
      <c r="H121" s="120">
        <f>H122</f>
        <v>10136.57</v>
      </c>
      <c r="I121" s="110">
        <f>I122</f>
        <v>0</v>
      </c>
      <c r="J121" s="104">
        <f t="shared" si="5"/>
        <v>0.2027314</v>
      </c>
    </row>
    <row r="122" spans="1:10" ht="12.75">
      <c r="A122" s="81"/>
      <c r="B122" s="86"/>
      <c r="C122" s="83" t="s">
        <v>31</v>
      </c>
      <c r="D122" s="102">
        <f t="shared" si="14"/>
        <v>50000</v>
      </c>
      <c r="E122" s="101">
        <v>50000</v>
      </c>
      <c r="F122" s="117"/>
      <c r="G122" s="161">
        <f t="shared" si="13"/>
        <v>10136.57</v>
      </c>
      <c r="H122" s="121">
        <v>10136.57</v>
      </c>
      <c r="I122" s="111"/>
      <c r="J122" s="105">
        <f t="shared" si="5"/>
        <v>0.2027314</v>
      </c>
    </row>
    <row r="123" spans="1:10" ht="12.75">
      <c r="A123" s="80"/>
      <c r="B123" s="85">
        <v>90095</v>
      </c>
      <c r="C123" s="33" t="s">
        <v>16</v>
      </c>
      <c r="D123" s="159">
        <f t="shared" si="14"/>
        <v>2515000</v>
      </c>
      <c r="E123" s="100">
        <f>SUM(E124:E129)</f>
        <v>2515000</v>
      </c>
      <c r="F123" s="116">
        <f>SUM(F124:F129)</f>
        <v>0</v>
      </c>
      <c r="G123" s="160">
        <f t="shared" si="13"/>
        <v>1747187.7999999998</v>
      </c>
      <c r="H123" s="120">
        <f>SUM(H124:H129)</f>
        <v>1747187.7999999998</v>
      </c>
      <c r="I123" s="110">
        <f>SUM(I124:I129)</f>
        <v>0</v>
      </c>
      <c r="J123" s="104">
        <f t="shared" si="5"/>
        <v>0.6947068787276341</v>
      </c>
    </row>
    <row r="124" spans="1:10" ht="12.75">
      <c r="A124" s="80"/>
      <c r="B124" s="80"/>
      <c r="C124" s="95" t="s">
        <v>29</v>
      </c>
      <c r="D124" s="102">
        <f t="shared" si="14"/>
        <v>374000</v>
      </c>
      <c r="E124" s="101">
        <v>374000</v>
      </c>
      <c r="F124" s="117"/>
      <c r="G124" s="161">
        <f t="shared" si="13"/>
        <v>292078.98</v>
      </c>
      <c r="H124" s="121">
        <v>292078.98</v>
      </c>
      <c r="I124" s="111"/>
      <c r="J124" s="105">
        <f t="shared" si="5"/>
        <v>0.7809598395721925</v>
      </c>
    </row>
    <row r="125" spans="1:10" ht="12.75">
      <c r="A125" s="80"/>
      <c r="B125" s="80"/>
      <c r="C125" s="95" t="s">
        <v>37</v>
      </c>
      <c r="D125" s="102">
        <f t="shared" si="14"/>
        <v>591000</v>
      </c>
      <c r="E125" s="101">
        <v>591000</v>
      </c>
      <c r="F125" s="117"/>
      <c r="G125" s="161">
        <f t="shared" si="13"/>
        <v>449646.74</v>
      </c>
      <c r="H125" s="121">
        <v>449646.74</v>
      </c>
      <c r="I125" s="111"/>
      <c r="J125" s="105">
        <f t="shared" si="5"/>
        <v>0.76082358714044</v>
      </c>
    </row>
    <row r="126" spans="1:10" ht="38.25">
      <c r="A126" s="80"/>
      <c r="B126" s="80"/>
      <c r="C126" s="95" t="s">
        <v>177</v>
      </c>
      <c r="D126" s="102">
        <f t="shared" si="14"/>
        <v>250000</v>
      </c>
      <c r="E126" s="101">
        <v>250000</v>
      </c>
      <c r="F126" s="117"/>
      <c r="G126" s="161">
        <f t="shared" si="13"/>
        <v>211174.43</v>
      </c>
      <c r="H126" s="121">
        <v>211174.43</v>
      </c>
      <c r="I126" s="111"/>
      <c r="J126" s="105">
        <f t="shared" si="5"/>
        <v>0.84469772</v>
      </c>
    </row>
    <row r="127" spans="1:10" ht="38.25">
      <c r="A127" s="80"/>
      <c r="B127" s="80"/>
      <c r="C127" s="88" t="s">
        <v>178</v>
      </c>
      <c r="D127" s="102">
        <f t="shared" si="14"/>
        <v>600000</v>
      </c>
      <c r="E127" s="101">
        <v>600000</v>
      </c>
      <c r="F127" s="117"/>
      <c r="G127" s="161">
        <f t="shared" si="13"/>
        <v>491348.23</v>
      </c>
      <c r="H127" s="121">
        <v>491348.23</v>
      </c>
      <c r="I127" s="111"/>
      <c r="J127" s="105">
        <f t="shared" si="5"/>
        <v>0.8189137166666667</v>
      </c>
    </row>
    <row r="128" spans="1:10" ht="63.75">
      <c r="A128" s="80"/>
      <c r="B128" s="80"/>
      <c r="C128" s="88" t="s">
        <v>179</v>
      </c>
      <c r="D128" s="102">
        <f>E128+F128</f>
        <v>200000</v>
      </c>
      <c r="E128" s="101">
        <v>200000</v>
      </c>
      <c r="F128" s="117"/>
      <c r="G128" s="161">
        <f t="shared" si="13"/>
        <v>157513.42</v>
      </c>
      <c r="H128" s="121">
        <v>157513.42</v>
      </c>
      <c r="I128" s="111"/>
      <c r="J128" s="105">
        <f aca="true" t="shared" si="15" ref="J128:J159">G128/D128</f>
        <v>0.7875671000000001</v>
      </c>
    </row>
    <row r="129" spans="1:10" ht="63.75">
      <c r="A129" s="80"/>
      <c r="B129" s="80"/>
      <c r="C129" s="88" t="s">
        <v>180</v>
      </c>
      <c r="D129" s="102">
        <f>E129+F129</f>
        <v>500000</v>
      </c>
      <c r="E129" s="101">
        <v>500000</v>
      </c>
      <c r="F129" s="117"/>
      <c r="G129" s="161">
        <f t="shared" si="13"/>
        <v>145426</v>
      </c>
      <c r="H129" s="121">
        <v>145426</v>
      </c>
      <c r="I129" s="111"/>
      <c r="J129" s="105">
        <f t="shared" si="15"/>
        <v>0.290852</v>
      </c>
    </row>
    <row r="130" spans="1:10" ht="25.5">
      <c r="A130" s="79">
        <v>921</v>
      </c>
      <c r="B130" s="79"/>
      <c r="C130" s="34" t="s">
        <v>19</v>
      </c>
      <c r="D130" s="34">
        <f t="shared" si="14"/>
        <v>485000</v>
      </c>
      <c r="E130" s="34">
        <f>E131+E133+E136+E138+E140</f>
        <v>485000</v>
      </c>
      <c r="F130" s="115">
        <f>F131+F133+F136+F138+F140</f>
        <v>0</v>
      </c>
      <c r="G130" s="158">
        <f t="shared" si="13"/>
        <v>325347.57</v>
      </c>
      <c r="H130" s="119">
        <f>H131+H133+H136+H138+H140</f>
        <v>325347.57</v>
      </c>
      <c r="I130" s="109">
        <f>I131+I133+I136+I138+I140</f>
        <v>0</v>
      </c>
      <c r="J130" s="103">
        <f t="shared" si="15"/>
        <v>0.6708197319587629</v>
      </c>
    </row>
    <row r="131" spans="1:10" ht="12.75">
      <c r="A131" s="80"/>
      <c r="B131" s="80">
        <v>92106</v>
      </c>
      <c r="C131" s="96" t="s">
        <v>55</v>
      </c>
      <c r="D131" s="159">
        <f t="shared" si="14"/>
        <v>100000</v>
      </c>
      <c r="E131" s="100">
        <f>E132</f>
        <v>100000</v>
      </c>
      <c r="F131" s="116">
        <f>F132</f>
        <v>0</v>
      </c>
      <c r="G131" s="160">
        <f t="shared" si="13"/>
        <v>63899.7</v>
      </c>
      <c r="H131" s="120">
        <f>H132</f>
        <v>63899.7</v>
      </c>
      <c r="I131" s="110">
        <f>I132</f>
        <v>0</v>
      </c>
      <c r="J131" s="104">
        <f t="shared" si="15"/>
        <v>0.6389969999999999</v>
      </c>
    </row>
    <row r="132" spans="1:10" ht="25.5">
      <c r="A132" s="80"/>
      <c r="B132" s="80"/>
      <c r="C132" s="88" t="s">
        <v>181</v>
      </c>
      <c r="D132" s="102">
        <f t="shared" si="14"/>
        <v>100000</v>
      </c>
      <c r="E132" s="101">
        <v>100000</v>
      </c>
      <c r="F132" s="117"/>
      <c r="G132" s="161">
        <f t="shared" si="13"/>
        <v>63899.7</v>
      </c>
      <c r="H132" s="121">
        <v>63899.7</v>
      </c>
      <c r="I132" s="111"/>
      <c r="J132" s="105">
        <f t="shared" si="15"/>
        <v>0.6389969999999999</v>
      </c>
    </row>
    <row r="133" spans="1:10" ht="12.75">
      <c r="A133" s="80"/>
      <c r="B133" s="80">
        <v>92110</v>
      </c>
      <c r="C133" s="96" t="s">
        <v>95</v>
      </c>
      <c r="D133" s="159">
        <f t="shared" si="14"/>
        <v>80000</v>
      </c>
      <c r="E133" s="100">
        <f>SUM(E134:E135)</f>
        <v>80000</v>
      </c>
      <c r="F133" s="116">
        <f>SUM(F134:F135)</f>
        <v>0</v>
      </c>
      <c r="G133" s="160">
        <f t="shared" si="13"/>
        <v>77748.61</v>
      </c>
      <c r="H133" s="120">
        <f>SUM(H134:H135)</f>
        <v>77748.61</v>
      </c>
      <c r="I133" s="110">
        <f>SUM(I134:I135)</f>
        <v>0</v>
      </c>
      <c r="J133" s="104">
        <f t="shared" si="15"/>
        <v>0.9718576250000001</v>
      </c>
    </row>
    <row r="134" spans="1:10" ht="25.5">
      <c r="A134" s="80"/>
      <c r="B134" s="80"/>
      <c r="C134" s="88" t="s">
        <v>182</v>
      </c>
      <c r="D134" s="102">
        <f t="shared" si="14"/>
        <v>30000</v>
      </c>
      <c r="E134" s="101">
        <v>30000</v>
      </c>
      <c r="F134" s="117"/>
      <c r="G134" s="161">
        <f t="shared" si="13"/>
        <v>27773.93</v>
      </c>
      <c r="H134" s="121">
        <v>27773.93</v>
      </c>
      <c r="I134" s="111"/>
      <c r="J134" s="105">
        <f t="shared" si="15"/>
        <v>0.9257976666666666</v>
      </c>
    </row>
    <row r="135" spans="1:10" ht="12.75">
      <c r="A135" s="80"/>
      <c r="B135" s="80"/>
      <c r="C135" s="88" t="s">
        <v>183</v>
      </c>
      <c r="D135" s="102">
        <f t="shared" si="14"/>
        <v>50000</v>
      </c>
      <c r="E135" s="101">
        <v>50000</v>
      </c>
      <c r="F135" s="117"/>
      <c r="G135" s="161">
        <f t="shared" si="13"/>
        <v>49974.68</v>
      </c>
      <c r="H135" s="121">
        <v>49974.68</v>
      </c>
      <c r="I135" s="111"/>
      <c r="J135" s="105">
        <f t="shared" si="15"/>
        <v>0.9994936</v>
      </c>
    </row>
    <row r="136" spans="1:10" ht="12.75">
      <c r="A136" s="80"/>
      <c r="B136" s="80">
        <v>92116</v>
      </c>
      <c r="C136" s="96" t="s">
        <v>184</v>
      </c>
      <c r="D136" s="159">
        <f t="shared" si="14"/>
        <v>30000</v>
      </c>
      <c r="E136" s="100">
        <f>E137</f>
        <v>30000</v>
      </c>
      <c r="F136" s="116">
        <f>F137</f>
        <v>0</v>
      </c>
      <c r="G136" s="160">
        <f t="shared" si="13"/>
        <v>30000</v>
      </c>
      <c r="H136" s="120">
        <f>H137</f>
        <v>30000</v>
      </c>
      <c r="I136" s="110">
        <f>I137</f>
        <v>0</v>
      </c>
      <c r="J136" s="104">
        <f t="shared" si="15"/>
        <v>1</v>
      </c>
    </row>
    <row r="137" spans="1:10" ht="25.5">
      <c r="A137" s="80"/>
      <c r="B137" s="80"/>
      <c r="C137" s="88" t="s">
        <v>185</v>
      </c>
      <c r="D137" s="102">
        <f t="shared" si="14"/>
        <v>30000</v>
      </c>
      <c r="E137" s="101">
        <v>30000</v>
      </c>
      <c r="F137" s="117"/>
      <c r="G137" s="161">
        <f t="shared" si="13"/>
        <v>30000</v>
      </c>
      <c r="H137" s="121">
        <v>30000</v>
      </c>
      <c r="I137" s="111"/>
      <c r="J137" s="105">
        <f t="shared" si="15"/>
        <v>1</v>
      </c>
    </row>
    <row r="138" spans="1:10" ht="12.75">
      <c r="A138" s="80"/>
      <c r="B138" s="80">
        <v>92118</v>
      </c>
      <c r="C138" s="96" t="s">
        <v>75</v>
      </c>
      <c r="D138" s="159">
        <f>E138+F138</f>
        <v>50000</v>
      </c>
      <c r="E138" s="100">
        <f>E139</f>
        <v>50000</v>
      </c>
      <c r="F138" s="116">
        <f>F139</f>
        <v>0</v>
      </c>
      <c r="G138" s="160">
        <f t="shared" si="13"/>
        <v>49999.26</v>
      </c>
      <c r="H138" s="120">
        <f>H139</f>
        <v>49999.26</v>
      </c>
      <c r="I138" s="110">
        <f>I139</f>
        <v>0</v>
      </c>
      <c r="J138" s="104">
        <f t="shared" si="15"/>
        <v>0.9999852</v>
      </c>
    </row>
    <row r="139" spans="1:10" ht="25.5">
      <c r="A139" s="80"/>
      <c r="B139" s="80"/>
      <c r="C139" s="88" t="s">
        <v>259</v>
      </c>
      <c r="D139" s="102">
        <f>E139+F139</f>
        <v>50000</v>
      </c>
      <c r="E139" s="101">
        <v>50000</v>
      </c>
      <c r="F139" s="117"/>
      <c r="G139" s="161">
        <f t="shared" si="13"/>
        <v>49999.26</v>
      </c>
      <c r="H139" s="121">
        <v>49999.26</v>
      </c>
      <c r="I139" s="111"/>
      <c r="J139" s="105">
        <f t="shared" si="15"/>
        <v>0.9999852</v>
      </c>
    </row>
    <row r="140" spans="1:10" ht="25.5">
      <c r="A140" s="80"/>
      <c r="B140" s="80">
        <v>92120</v>
      </c>
      <c r="C140" s="96" t="s">
        <v>186</v>
      </c>
      <c r="D140" s="159">
        <f>E140+F140</f>
        <v>225000</v>
      </c>
      <c r="E140" s="100">
        <f>E141</f>
        <v>225000</v>
      </c>
      <c r="F140" s="116">
        <f>F141</f>
        <v>0</v>
      </c>
      <c r="G140" s="160">
        <f t="shared" si="13"/>
        <v>103700</v>
      </c>
      <c r="H140" s="120">
        <f>H141</f>
        <v>103700</v>
      </c>
      <c r="I140" s="110">
        <f>I141</f>
        <v>0</v>
      </c>
      <c r="J140" s="104">
        <f t="shared" si="15"/>
        <v>0.4608888888888889</v>
      </c>
    </row>
    <row r="141" spans="1:10" ht="25.5">
      <c r="A141" s="80"/>
      <c r="B141" s="80"/>
      <c r="C141" s="88" t="s">
        <v>187</v>
      </c>
      <c r="D141" s="102">
        <f>E141+F141</f>
        <v>225000</v>
      </c>
      <c r="E141" s="101">
        <v>225000</v>
      </c>
      <c r="F141" s="117"/>
      <c r="G141" s="161">
        <f t="shared" si="13"/>
        <v>103700</v>
      </c>
      <c r="H141" s="121">
        <v>103700</v>
      </c>
      <c r="I141" s="111"/>
      <c r="J141" s="105">
        <f t="shared" si="15"/>
        <v>0.4608888888888889</v>
      </c>
    </row>
    <row r="142" spans="1:10" ht="38.25">
      <c r="A142" s="79">
        <v>925</v>
      </c>
      <c r="B142" s="79"/>
      <c r="C142" s="34" t="s">
        <v>76</v>
      </c>
      <c r="D142" s="34">
        <f t="shared" si="14"/>
        <v>1170600</v>
      </c>
      <c r="E142" s="34">
        <f>E143</f>
        <v>1170600</v>
      </c>
      <c r="F142" s="115">
        <f>F143</f>
        <v>0</v>
      </c>
      <c r="G142" s="158">
        <f t="shared" si="13"/>
        <v>400378.77999999997</v>
      </c>
      <c r="H142" s="119">
        <f>H143</f>
        <v>400378.77999999997</v>
      </c>
      <c r="I142" s="109">
        <f>I143</f>
        <v>0</v>
      </c>
      <c r="J142" s="103">
        <f t="shared" si="15"/>
        <v>0.34202868614385784</v>
      </c>
    </row>
    <row r="143" spans="1:10" ht="12.75">
      <c r="A143" s="80"/>
      <c r="B143" s="85">
        <v>92504</v>
      </c>
      <c r="C143" s="33" t="s">
        <v>20</v>
      </c>
      <c r="D143" s="159">
        <f t="shared" si="14"/>
        <v>1170600</v>
      </c>
      <c r="E143" s="100">
        <f>SUM(E144:E148)</f>
        <v>1170600</v>
      </c>
      <c r="F143" s="116">
        <f>SUM(F144:F148)</f>
        <v>0</v>
      </c>
      <c r="G143" s="160">
        <f t="shared" si="13"/>
        <v>400378.77999999997</v>
      </c>
      <c r="H143" s="120">
        <f>SUM(H144:H148)</f>
        <v>400378.77999999997</v>
      </c>
      <c r="I143" s="110">
        <f>SUM(I144:I148)</f>
        <v>0</v>
      </c>
      <c r="J143" s="104">
        <f t="shared" si="15"/>
        <v>0.34202868614385784</v>
      </c>
    </row>
    <row r="144" spans="1:10" ht="38.25">
      <c r="A144" s="81"/>
      <c r="B144" s="86"/>
      <c r="C144" s="32" t="s">
        <v>188</v>
      </c>
      <c r="D144" s="102">
        <f t="shared" si="14"/>
        <v>310000</v>
      </c>
      <c r="E144" s="101">
        <v>310000</v>
      </c>
      <c r="F144" s="117"/>
      <c r="G144" s="161">
        <f t="shared" si="13"/>
        <v>309999.99</v>
      </c>
      <c r="H144" s="121">
        <v>309999.99</v>
      </c>
      <c r="I144" s="111"/>
      <c r="J144" s="105">
        <f t="shared" si="15"/>
        <v>0.9999999677419354</v>
      </c>
    </row>
    <row r="145" spans="1:10" ht="25.5">
      <c r="A145" s="81"/>
      <c r="B145" s="86"/>
      <c r="C145" s="35" t="s">
        <v>189</v>
      </c>
      <c r="D145" s="102">
        <f t="shared" si="14"/>
        <v>500000</v>
      </c>
      <c r="E145" s="101">
        <v>500000</v>
      </c>
      <c r="F145" s="117"/>
      <c r="G145" s="161">
        <f t="shared" si="13"/>
        <v>62220</v>
      </c>
      <c r="H145" s="121">
        <v>62220</v>
      </c>
      <c r="I145" s="111"/>
      <c r="J145" s="105">
        <f t="shared" si="15"/>
        <v>0.12444</v>
      </c>
    </row>
    <row r="146" spans="1:10" ht="25.5">
      <c r="A146" s="81"/>
      <c r="B146" s="86"/>
      <c r="C146" s="35" t="s">
        <v>190</v>
      </c>
      <c r="D146" s="102">
        <f>E146+F146</f>
        <v>341600</v>
      </c>
      <c r="E146" s="101">
        <v>341600</v>
      </c>
      <c r="F146" s="117"/>
      <c r="G146" s="161">
        <f t="shared" si="13"/>
        <v>10000</v>
      </c>
      <c r="H146" s="121">
        <v>10000</v>
      </c>
      <c r="I146" s="111"/>
      <c r="J146" s="105">
        <f t="shared" si="15"/>
        <v>0.02927400468384075</v>
      </c>
    </row>
    <row r="147" spans="1:10" ht="25.5">
      <c r="A147" s="81"/>
      <c r="B147" s="86"/>
      <c r="C147" s="35" t="s">
        <v>191</v>
      </c>
      <c r="D147" s="102">
        <f>E147+F147</f>
        <v>10200</v>
      </c>
      <c r="E147" s="101">
        <v>10200</v>
      </c>
      <c r="F147" s="117"/>
      <c r="G147" s="161">
        <f t="shared" si="13"/>
        <v>9874.99</v>
      </c>
      <c r="H147" s="121">
        <v>9874.99</v>
      </c>
      <c r="I147" s="111"/>
      <c r="J147" s="105">
        <f t="shared" si="15"/>
        <v>0.9681362745098039</v>
      </c>
    </row>
    <row r="148" spans="1:10" ht="12.75">
      <c r="A148" s="81"/>
      <c r="B148" s="86"/>
      <c r="C148" s="35" t="s">
        <v>192</v>
      </c>
      <c r="D148" s="102">
        <f>E148+F148</f>
        <v>8800</v>
      </c>
      <c r="E148" s="101">
        <v>8800</v>
      </c>
      <c r="F148" s="117"/>
      <c r="G148" s="161">
        <f t="shared" si="13"/>
        <v>8283.8</v>
      </c>
      <c r="H148" s="121">
        <v>8283.8</v>
      </c>
      <c r="I148" s="111"/>
      <c r="J148" s="105">
        <f t="shared" si="15"/>
        <v>0.9413409090909091</v>
      </c>
    </row>
    <row r="149" spans="1:10" ht="19.5" customHeight="1">
      <c r="A149" s="79">
        <v>926</v>
      </c>
      <c r="B149" s="79"/>
      <c r="C149" s="34" t="s">
        <v>21</v>
      </c>
      <c r="D149" s="34">
        <f t="shared" si="14"/>
        <v>2274800</v>
      </c>
      <c r="E149" s="34">
        <f>E150</f>
        <v>2274800</v>
      </c>
      <c r="F149" s="115">
        <f>F150</f>
        <v>0</v>
      </c>
      <c r="G149" s="158">
        <f aca="true" t="shared" si="16" ref="G149:G158">H149+I149</f>
        <v>1824702.9100000001</v>
      </c>
      <c r="H149" s="119">
        <f>H150</f>
        <v>1824702.9100000001</v>
      </c>
      <c r="I149" s="109">
        <f>I150</f>
        <v>0</v>
      </c>
      <c r="J149" s="103">
        <f t="shared" si="15"/>
        <v>0.80213773078952</v>
      </c>
    </row>
    <row r="150" spans="1:10" ht="12.75">
      <c r="A150" s="80"/>
      <c r="B150" s="85">
        <v>92601</v>
      </c>
      <c r="C150" s="33" t="s">
        <v>38</v>
      </c>
      <c r="D150" s="159">
        <f t="shared" si="14"/>
        <v>2274800</v>
      </c>
      <c r="E150" s="100">
        <f>SUM(E151:E158)</f>
        <v>2274800</v>
      </c>
      <c r="F150" s="116">
        <f>SUM(F151:F158)</f>
        <v>0</v>
      </c>
      <c r="G150" s="160">
        <f t="shared" si="16"/>
        <v>1824702.9100000001</v>
      </c>
      <c r="H150" s="120">
        <f>SUM(H151:H158)</f>
        <v>1824702.9100000001</v>
      </c>
      <c r="I150" s="110">
        <f>SUM(I151:I158)</f>
        <v>0</v>
      </c>
      <c r="J150" s="104">
        <f t="shared" si="15"/>
        <v>0.80213773078952</v>
      </c>
    </row>
    <row r="151" spans="1:10" ht="38.25">
      <c r="A151" s="81"/>
      <c r="B151" s="86"/>
      <c r="C151" s="32" t="s">
        <v>193</v>
      </c>
      <c r="D151" s="102">
        <f t="shared" si="14"/>
        <v>707000</v>
      </c>
      <c r="E151" s="101">
        <v>707000</v>
      </c>
      <c r="F151" s="117"/>
      <c r="G151" s="161">
        <f t="shared" si="16"/>
        <v>706991.29</v>
      </c>
      <c r="H151" s="121">
        <v>706991.29</v>
      </c>
      <c r="I151" s="111"/>
      <c r="J151" s="105">
        <f t="shared" si="15"/>
        <v>0.9999876803394626</v>
      </c>
    </row>
    <row r="152" spans="1:10" ht="25.5">
      <c r="A152" s="81"/>
      <c r="B152" s="86"/>
      <c r="C152" s="32" t="s">
        <v>194</v>
      </c>
      <c r="D152" s="102">
        <f t="shared" si="14"/>
        <v>50000</v>
      </c>
      <c r="E152" s="101">
        <v>50000</v>
      </c>
      <c r="F152" s="117"/>
      <c r="G152" s="161">
        <f t="shared" si="16"/>
        <v>42700</v>
      </c>
      <c r="H152" s="121">
        <v>42700</v>
      </c>
      <c r="I152" s="111"/>
      <c r="J152" s="105">
        <f t="shared" si="15"/>
        <v>0.854</v>
      </c>
    </row>
    <row r="153" spans="1:10" ht="38.25">
      <c r="A153" s="81"/>
      <c r="B153" s="86"/>
      <c r="C153" s="97" t="s">
        <v>57</v>
      </c>
      <c r="D153" s="102">
        <f t="shared" si="14"/>
        <v>849800</v>
      </c>
      <c r="E153" s="101">
        <v>849800</v>
      </c>
      <c r="F153" s="117"/>
      <c r="G153" s="161">
        <f t="shared" si="16"/>
        <v>645634.17</v>
      </c>
      <c r="H153" s="121">
        <v>645634.17</v>
      </c>
      <c r="I153" s="111"/>
      <c r="J153" s="105">
        <f t="shared" si="15"/>
        <v>0.7597483760884914</v>
      </c>
    </row>
    <row r="154" spans="1:10" s="11" customFormat="1" ht="51">
      <c r="A154" s="81"/>
      <c r="B154" s="86"/>
      <c r="C154" s="97" t="s">
        <v>195</v>
      </c>
      <c r="D154" s="102">
        <f t="shared" si="14"/>
        <v>105000</v>
      </c>
      <c r="E154" s="101">
        <v>105000</v>
      </c>
      <c r="F154" s="117"/>
      <c r="G154" s="161">
        <f t="shared" si="16"/>
        <v>60473</v>
      </c>
      <c r="H154" s="121">
        <v>60473</v>
      </c>
      <c r="I154" s="111"/>
      <c r="J154" s="105">
        <f t="shared" si="15"/>
        <v>0.5759333333333333</v>
      </c>
    </row>
    <row r="155" spans="1:10" ht="25.5">
      <c r="A155" s="81"/>
      <c r="B155" s="86"/>
      <c r="C155" s="97" t="s">
        <v>77</v>
      </c>
      <c r="D155" s="102">
        <f t="shared" si="14"/>
        <v>250000</v>
      </c>
      <c r="E155" s="101">
        <v>250000</v>
      </c>
      <c r="F155" s="117"/>
      <c r="G155" s="161">
        <f t="shared" si="16"/>
        <v>80648.6</v>
      </c>
      <c r="H155" s="121">
        <v>80648.6</v>
      </c>
      <c r="I155" s="111"/>
      <c r="J155" s="105">
        <f t="shared" si="15"/>
        <v>0.3225944</v>
      </c>
    </row>
    <row r="156" spans="1:10" ht="25.5">
      <c r="A156" s="81"/>
      <c r="B156" s="86"/>
      <c r="C156" s="97" t="s">
        <v>196</v>
      </c>
      <c r="D156" s="102">
        <f t="shared" si="14"/>
        <v>200000</v>
      </c>
      <c r="E156" s="101">
        <v>200000</v>
      </c>
      <c r="F156" s="117"/>
      <c r="G156" s="161">
        <f t="shared" si="16"/>
        <v>175256.39</v>
      </c>
      <c r="H156" s="121">
        <v>175256.39</v>
      </c>
      <c r="I156" s="111"/>
      <c r="J156" s="105">
        <f t="shared" si="15"/>
        <v>0.8762819500000001</v>
      </c>
    </row>
    <row r="157" spans="1:10" ht="63.75">
      <c r="A157" s="81"/>
      <c r="B157" s="86"/>
      <c r="C157" s="97" t="s">
        <v>197</v>
      </c>
      <c r="D157" s="102">
        <f t="shared" si="14"/>
        <v>20000</v>
      </c>
      <c r="E157" s="101">
        <v>20000</v>
      </c>
      <c r="F157" s="117"/>
      <c r="G157" s="161">
        <f t="shared" si="16"/>
        <v>19999.46</v>
      </c>
      <c r="H157" s="121">
        <v>19999.46</v>
      </c>
      <c r="I157" s="111"/>
      <c r="J157" s="105">
        <f t="shared" si="15"/>
        <v>0.999973</v>
      </c>
    </row>
    <row r="158" spans="1:10" ht="25.5">
      <c r="A158" s="81"/>
      <c r="B158" s="86"/>
      <c r="C158" s="97" t="s">
        <v>198</v>
      </c>
      <c r="D158" s="102">
        <f t="shared" si="14"/>
        <v>93000</v>
      </c>
      <c r="E158" s="101">
        <v>93000</v>
      </c>
      <c r="F158" s="117"/>
      <c r="G158" s="161">
        <f t="shared" si="16"/>
        <v>93000</v>
      </c>
      <c r="H158" s="121">
        <v>93000</v>
      </c>
      <c r="I158" s="111"/>
      <c r="J158" s="105">
        <f t="shared" si="15"/>
        <v>1</v>
      </c>
    </row>
    <row r="159" spans="1:10" ht="19.5" customHeight="1" thickBot="1">
      <c r="A159" s="79"/>
      <c r="B159" s="79"/>
      <c r="C159" s="98" t="s">
        <v>22</v>
      </c>
      <c r="D159" s="99">
        <f>E159+F159</f>
        <v>41519326</v>
      </c>
      <c r="E159" s="99">
        <f>E4+E30+E35+E48+E58+E91+E111+E130+E142+E149+E108+E88+E105+E27+E38</f>
        <v>36828853</v>
      </c>
      <c r="F159" s="99">
        <f>F4+F30+F35+F48+F58+F91+F111+F130+F142+F149+F108+F88+F105+F27+F38</f>
        <v>4690473</v>
      </c>
      <c r="G159" s="123">
        <f>H159+I159</f>
        <v>26464167.680000003</v>
      </c>
      <c r="H159" s="108">
        <f>H4+H30+H35+H48+H58+H91+H111+H130+H142+H149+H108+H88+H105+H27+H38</f>
        <v>23314409.040000003</v>
      </c>
      <c r="I159" s="108">
        <f>I4+I30+I35+I48+I58+I91+I111+I130+I142+I149+I108+I88+I105+I27+I38</f>
        <v>3149758.6399999997</v>
      </c>
      <c r="J159" s="107">
        <f t="shared" si="15"/>
        <v>0.6373939615493759</v>
      </c>
    </row>
    <row r="160" spans="1:10" ht="12.75">
      <c r="A160" s="7"/>
      <c r="B160" s="7"/>
      <c r="C160" s="6"/>
      <c r="D160" s="6"/>
      <c r="E160" s="6"/>
      <c r="F160" s="6"/>
      <c r="G160" s="12"/>
      <c r="H160" s="12"/>
      <c r="I160" s="12"/>
      <c r="J160" s="6"/>
    </row>
    <row r="161" spans="1:10" ht="12.75">
      <c r="A161" s="7"/>
      <c r="B161" s="7"/>
      <c r="C161" s="6"/>
      <c r="D161" s="6"/>
      <c r="E161" s="6"/>
      <c r="F161" s="6"/>
      <c r="G161" s="12"/>
      <c r="H161" s="12"/>
      <c r="I161" s="12"/>
      <c r="J161" s="6"/>
    </row>
    <row r="162" spans="1:10" ht="12.75">
      <c r="A162" s="7"/>
      <c r="B162" s="7"/>
      <c r="C162" s="6"/>
      <c r="D162" s="6"/>
      <c r="E162" s="6"/>
      <c r="F162" s="6"/>
      <c r="G162" s="12"/>
      <c r="H162" s="12"/>
      <c r="I162" s="12"/>
      <c r="J162" s="6"/>
    </row>
    <row r="163" spans="1:10" ht="12.75">
      <c r="A163" s="7"/>
      <c r="B163" s="7"/>
      <c r="C163" s="6"/>
      <c r="D163" s="6"/>
      <c r="E163" s="6"/>
      <c r="F163" s="6"/>
      <c r="G163" s="12"/>
      <c r="H163" s="12"/>
      <c r="I163" s="12"/>
      <c r="J163" s="6"/>
    </row>
    <row r="164" spans="1:10" ht="12.75">
      <c r="A164" s="7"/>
      <c r="B164" s="7"/>
      <c r="C164" s="6"/>
      <c r="D164" s="6"/>
      <c r="E164" s="6"/>
      <c r="F164" s="6"/>
      <c r="G164" s="12"/>
      <c r="H164" s="12"/>
      <c r="I164" s="12"/>
      <c r="J164" s="6"/>
    </row>
    <row r="165" spans="1:10" ht="12.75">
      <c r="A165" s="7"/>
      <c r="B165" s="7"/>
      <c r="C165" s="6"/>
      <c r="D165" s="6"/>
      <c r="E165" s="6"/>
      <c r="F165" s="6"/>
      <c r="G165" s="12"/>
      <c r="H165" s="12"/>
      <c r="I165" s="12"/>
      <c r="J165" s="6"/>
    </row>
    <row r="166" spans="1:10" ht="12.75">
      <c r="A166" s="7"/>
      <c r="B166" s="7"/>
      <c r="C166" s="6"/>
      <c r="D166" s="6"/>
      <c r="E166" s="6"/>
      <c r="F166" s="6"/>
      <c r="G166" s="12"/>
      <c r="H166" s="12"/>
      <c r="I166" s="12"/>
      <c r="J166" s="6"/>
    </row>
    <row r="167" spans="1:10" ht="12.75">
      <c r="A167" s="7"/>
      <c r="B167" s="7"/>
      <c r="C167" s="6"/>
      <c r="D167" s="6"/>
      <c r="E167" s="6"/>
      <c r="F167" s="6"/>
      <c r="G167" s="12"/>
      <c r="H167" s="12"/>
      <c r="I167" s="12"/>
      <c r="J167" s="6"/>
    </row>
    <row r="168" spans="1:10" ht="12.75">
      <c r="A168" s="7"/>
      <c r="B168" s="7"/>
      <c r="C168" s="6"/>
      <c r="D168" s="6"/>
      <c r="E168" s="6"/>
      <c r="F168" s="6"/>
      <c r="G168" s="12"/>
      <c r="H168" s="12"/>
      <c r="I168" s="12"/>
      <c r="J168" s="6"/>
    </row>
    <row r="169" spans="2:10" ht="12.75">
      <c r="B169" s="9"/>
      <c r="C169" s="10"/>
      <c r="D169" s="10"/>
      <c r="E169" s="10"/>
      <c r="F169" s="10"/>
      <c r="G169" s="5"/>
      <c r="H169" s="5"/>
      <c r="I169" s="5"/>
      <c r="J169" s="10"/>
    </row>
    <row r="170" spans="2:10" ht="12.75">
      <c r="B170" s="9"/>
      <c r="C170" s="10"/>
      <c r="D170" s="10"/>
      <c r="E170" s="10"/>
      <c r="F170" s="10"/>
      <c r="G170" s="5"/>
      <c r="H170" s="5"/>
      <c r="I170" s="5"/>
      <c r="J170" s="10"/>
    </row>
    <row r="171" spans="2:10" ht="12.75">
      <c r="B171" s="9"/>
      <c r="C171" s="10"/>
      <c r="D171" s="10"/>
      <c r="E171" s="10"/>
      <c r="F171" s="10"/>
      <c r="G171" s="5"/>
      <c r="H171" s="5"/>
      <c r="I171" s="5"/>
      <c r="J171" s="10"/>
    </row>
    <row r="172" spans="2:10" ht="12.75">
      <c r="B172" s="9"/>
      <c r="C172" s="10"/>
      <c r="D172" s="10"/>
      <c r="E172" s="10"/>
      <c r="F172" s="10"/>
      <c r="G172" s="5"/>
      <c r="H172" s="5"/>
      <c r="I172" s="5"/>
      <c r="J172" s="10"/>
    </row>
    <row r="173" spans="2:10" ht="12.75">
      <c r="B173" s="9"/>
      <c r="C173" s="10"/>
      <c r="D173" s="10"/>
      <c r="E173" s="10"/>
      <c r="F173" s="10"/>
      <c r="G173" s="5"/>
      <c r="H173" s="5"/>
      <c r="I173" s="5"/>
      <c r="J173" s="10"/>
    </row>
    <row r="174" spans="2:10" ht="12.75">
      <c r="B174" s="9"/>
      <c r="C174" s="10"/>
      <c r="D174" s="10"/>
      <c r="E174" s="10"/>
      <c r="F174" s="10"/>
      <c r="G174" s="5"/>
      <c r="H174" s="5"/>
      <c r="I174" s="5"/>
      <c r="J174" s="10"/>
    </row>
    <row r="175" spans="2:10" ht="12.75">
      <c r="B175" s="9"/>
      <c r="C175" s="10"/>
      <c r="D175" s="10"/>
      <c r="E175" s="10"/>
      <c r="F175" s="10"/>
      <c r="G175" s="5"/>
      <c r="H175" s="5"/>
      <c r="I175" s="5"/>
      <c r="J175" s="10"/>
    </row>
    <row r="176" spans="2:10" ht="12.75">
      <c r="B176" s="9"/>
      <c r="C176" s="10"/>
      <c r="D176" s="10"/>
      <c r="E176" s="10"/>
      <c r="F176" s="10"/>
      <c r="G176" s="5"/>
      <c r="H176" s="5"/>
      <c r="I176" s="5"/>
      <c r="J176" s="10"/>
    </row>
    <row r="177" spans="2:10" ht="12.75">
      <c r="B177" s="9"/>
      <c r="C177" s="10"/>
      <c r="D177" s="10"/>
      <c r="E177" s="10"/>
      <c r="F177" s="10"/>
      <c r="G177" s="5"/>
      <c r="H177" s="5"/>
      <c r="I177" s="5"/>
      <c r="J177" s="10"/>
    </row>
    <row r="178" spans="2:10" ht="12.75">
      <c r="B178" s="9"/>
      <c r="C178" s="10"/>
      <c r="D178" s="10"/>
      <c r="E178" s="10"/>
      <c r="F178" s="10"/>
      <c r="G178" s="5"/>
      <c r="H178" s="5"/>
      <c r="I178" s="5"/>
      <c r="J178" s="10"/>
    </row>
    <row r="179" spans="2:10" ht="12.75">
      <c r="B179" s="9"/>
      <c r="C179" s="10"/>
      <c r="D179" s="10"/>
      <c r="E179" s="10"/>
      <c r="F179" s="10"/>
      <c r="G179" s="5"/>
      <c r="H179" s="5"/>
      <c r="I179" s="5"/>
      <c r="J179" s="10"/>
    </row>
    <row r="180" spans="2:10" ht="12.75">
      <c r="B180" s="9"/>
      <c r="C180" s="10"/>
      <c r="D180" s="10"/>
      <c r="E180" s="10"/>
      <c r="F180" s="10"/>
      <c r="G180" s="5"/>
      <c r="H180" s="5"/>
      <c r="I180" s="5"/>
      <c r="J180" s="10"/>
    </row>
    <row r="181" spans="2:10" ht="12.75">
      <c r="B181" s="9"/>
      <c r="C181" s="10"/>
      <c r="D181" s="10"/>
      <c r="E181" s="10"/>
      <c r="F181" s="10"/>
      <c r="G181" s="5"/>
      <c r="H181" s="5"/>
      <c r="I181" s="5"/>
      <c r="J181" s="10"/>
    </row>
    <row r="182" spans="2:10" ht="12.75">
      <c r="B182" s="9"/>
      <c r="C182" s="10"/>
      <c r="D182" s="10"/>
      <c r="E182" s="10"/>
      <c r="F182" s="10"/>
      <c r="G182" s="5"/>
      <c r="H182" s="5"/>
      <c r="I182" s="5"/>
      <c r="J182" s="10"/>
    </row>
    <row r="183" spans="2:10" ht="12.75">
      <c r="B183" s="9"/>
      <c r="C183" s="10"/>
      <c r="D183" s="10"/>
      <c r="E183" s="10"/>
      <c r="F183" s="10"/>
      <c r="G183" s="5"/>
      <c r="H183" s="5"/>
      <c r="I183" s="5"/>
      <c r="J183" s="10"/>
    </row>
    <row r="184" spans="2:10" ht="12.75">
      <c r="B184" s="9"/>
      <c r="C184" s="10"/>
      <c r="D184" s="10"/>
      <c r="E184" s="10"/>
      <c r="F184" s="10"/>
      <c r="G184" s="5"/>
      <c r="H184" s="5"/>
      <c r="I184" s="5"/>
      <c r="J184" s="10"/>
    </row>
    <row r="185" spans="2:10" ht="12.75">
      <c r="B185" s="9"/>
      <c r="C185" s="10"/>
      <c r="D185" s="10"/>
      <c r="E185" s="10"/>
      <c r="F185" s="10"/>
      <c r="G185" s="5"/>
      <c r="H185" s="5"/>
      <c r="I185" s="5"/>
      <c r="J185" s="10"/>
    </row>
    <row r="186" spans="2:10" ht="12.75">
      <c r="B186" s="9"/>
      <c r="C186" s="10"/>
      <c r="D186" s="10"/>
      <c r="E186" s="10"/>
      <c r="F186" s="10"/>
      <c r="G186" s="5"/>
      <c r="H186" s="5"/>
      <c r="I186" s="5"/>
      <c r="J186" s="10"/>
    </row>
    <row r="187" spans="2:10" ht="12.75">
      <c r="B187" s="9"/>
      <c r="C187" s="10"/>
      <c r="D187" s="10"/>
      <c r="E187" s="10"/>
      <c r="F187" s="10"/>
      <c r="G187" s="5"/>
      <c r="H187" s="5"/>
      <c r="I187" s="5"/>
      <c r="J187" s="10"/>
    </row>
    <row r="188" spans="2:10" ht="12.75">
      <c r="B188" s="9"/>
      <c r="C188" s="10"/>
      <c r="D188" s="10"/>
      <c r="E188" s="10"/>
      <c r="F188" s="10"/>
      <c r="G188" s="5"/>
      <c r="H188" s="5"/>
      <c r="I188" s="5"/>
      <c r="J188" s="10"/>
    </row>
    <row r="189" spans="2:10" ht="12.75">
      <c r="B189" s="9"/>
      <c r="C189" s="10"/>
      <c r="D189" s="10"/>
      <c r="E189" s="10"/>
      <c r="F189" s="10"/>
      <c r="G189" s="10"/>
      <c r="H189" s="10"/>
      <c r="I189" s="10"/>
      <c r="J189" s="10"/>
    </row>
    <row r="190" spans="2:10" ht="12.75">
      <c r="B190" s="9"/>
      <c r="C190" s="10"/>
      <c r="D190" s="10"/>
      <c r="E190" s="10"/>
      <c r="F190" s="10"/>
      <c r="G190" s="10"/>
      <c r="H190" s="10"/>
      <c r="I190" s="10"/>
      <c r="J190" s="10"/>
    </row>
    <row r="191" spans="2:10" ht="12.75">
      <c r="B191" s="9"/>
      <c r="C191" s="10"/>
      <c r="D191" s="10"/>
      <c r="E191" s="10"/>
      <c r="F191" s="10"/>
      <c r="G191" s="10"/>
      <c r="H191" s="10"/>
      <c r="I191" s="10"/>
      <c r="J191" s="10"/>
    </row>
    <row r="192" spans="2:10" ht="12.75">
      <c r="B192" s="9"/>
      <c r="C192" s="10"/>
      <c r="D192" s="10"/>
      <c r="E192" s="10"/>
      <c r="F192" s="10"/>
      <c r="G192" s="10"/>
      <c r="H192" s="10"/>
      <c r="I192" s="10"/>
      <c r="J192" s="10"/>
    </row>
    <row r="193" spans="2:10" ht="12.75">
      <c r="B193" s="9"/>
      <c r="C193" s="10"/>
      <c r="D193" s="10"/>
      <c r="E193" s="10"/>
      <c r="F193" s="10"/>
      <c r="G193" s="10"/>
      <c r="H193" s="10"/>
      <c r="I193" s="10"/>
      <c r="J193" s="10"/>
    </row>
    <row r="194" spans="2:10" ht="12.75">
      <c r="B194" s="9"/>
      <c r="C194" s="10"/>
      <c r="D194" s="10"/>
      <c r="E194" s="10"/>
      <c r="F194" s="10"/>
      <c r="G194" s="10"/>
      <c r="H194" s="10"/>
      <c r="I194" s="10"/>
      <c r="J194" s="10"/>
    </row>
    <row r="195" spans="2:10" ht="12.75">
      <c r="B195" s="9"/>
      <c r="C195" s="10"/>
      <c r="D195" s="10"/>
      <c r="E195" s="10"/>
      <c r="F195" s="10"/>
      <c r="G195" s="10"/>
      <c r="H195" s="10"/>
      <c r="I195" s="10"/>
      <c r="J195" s="10"/>
    </row>
    <row r="196" spans="2:10" ht="12.75">
      <c r="B196" s="9"/>
      <c r="C196" s="10"/>
      <c r="D196" s="10"/>
      <c r="E196" s="10"/>
      <c r="F196" s="10"/>
      <c r="G196" s="10"/>
      <c r="H196" s="10"/>
      <c r="I196" s="10"/>
      <c r="J196" s="10"/>
    </row>
    <row r="197" spans="2:10" ht="12.75">
      <c r="B197" s="9"/>
      <c r="C197" s="10"/>
      <c r="D197" s="10"/>
      <c r="E197" s="10"/>
      <c r="F197" s="10"/>
      <c r="G197" s="10"/>
      <c r="H197" s="10"/>
      <c r="I197" s="10"/>
      <c r="J197" s="10"/>
    </row>
    <row r="198" spans="2:10" ht="12.75">
      <c r="B198" s="9"/>
      <c r="C198" s="10"/>
      <c r="D198" s="10"/>
      <c r="E198" s="10"/>
      <c r="F198" s="10"/>
      <c r="G198" s="10"/>
      <c r="H198" s="10"/>
      <c r="I198" s="10"/>
      <c r="J198" s="10"/>
    </row>
    <row r="199" spans="2:10" ht="12.75">
      <c r="B199" s="9"/>
      <c r="C199" s="10"/>
      <c r="D199" s="10"/>
      <c r="E199" s="10"/>
      <c r="F199" s="10"/>
      <c r="G199" s="10"/>
      <c r="H199" s="10"/>
      <c r="I199" s="10"/>
      <c r="J199" s="10"/>
    </row>
    <row r="200" spans="2:10" ht="12.75">
      <c r="B200" s="9"/>
      <c r="C200" s="10"/>
      <c r="D200" s="10"/>
      <c r="E200" s="10"/>
      <c r="F200" s="10"/>
      <c r="G200" s="10"/>
      <c r="H200" s="10"/>
      <c r="I200" s="10"/>
      <c r="J200" s="10"/>
    </row>
    <row r="201" spans="2:10" ht="12.75">
      <c r="B201" s="9"/>
      <c r="C201" s="10"/>
      <c r="D201" s="10"/>
      <c r="E201" s="10"/>
      <c r="F201" s="10"/>
      <c r="G201" s="10"/>
      <c r="H201" s="10"/>
      <c r="I201" s="10"/>
      <c r="J201" s="10"/>
    </row>
    <row r="202" spans="2:10" ht="12.75">
      <c r="B202" s="9"/>
      <c r="C202" s="10"/>
      <c r="D202" s="10"/>
      <c r="E202" s="10"/>
      <c r="F202" s="10"/>
      <c r="G202" s="10"/>
      <c r="H202" s="10"/>
      <c r="I202" s="10"/>
      <c r="J202" s="10"/>
    </row>
    <row r="203" spans="2:10" ht="12.75">
      <c r="B203" s="9"/>
      <c r="C203" s="10"/>
      <c r="D203" s="10"/>
      <c r="E203" s="10"/>
      <c r="F203" s="10"/>
      <c r="G203" s="10"/>
      <c r="H203" s="10"/>
      <c r="I203" s="10"/>
      <c r="J203" s="10"/>
    </row>
    <row r="204" spans="2:10" ht="12.75">
      <c r="B204" s="9"/>
      <c r="C204" s="10"/>
      <c r="D204" s="10"/>
      <c r="E204" s="10"/>
      <c r="F204" s="10"/>
      <c r="G204" s="10"/>
      <c r="H204" s="10"/>
      <c r="I204" s="10"/>
      <c r="J204" s="10"/>
    </row>
    <row r="205" spans="2:10" ht="12.75">
      <c r="B205" s="9"/>
      <c r="C205" s="10"/>
      <c r="D205" s="10"/>
      <c r="E205" s="10"/>
      <c r="F205" s="10"/>
      <c r="G205" s="10"/>
      <c r="H205" s="10"/>
      <c r="I205" s="10"/>
      <c r="J205" s="10"/>
    </row>
    <row r="206" spans="2:10" ht="12.75">
      <c r="B206" s="9"/>
      <c r="C206" s="10"/>
      <c r="D206" s="10"/>
      <c r="E206" s="10"/>
      <c r="F206" s="10"/>
      <c r="G206" s="10"/>
      <c r="H206" s="10"/>
      <c r="I206" s="10"/>
      <c r="J206" s="10"/>
    </row>
    <row r="207" spans="2:10" ht="12.75">
      <c r="B207" s="9"/>
      <c r="C207" s="10"/>
      <c r="D207" s="10"/>
      <c r="E207" s="10"/>
      <c r="F207" s="10"/>
      <c r="G207" s="10"/>
      <c r="H207" s="10"/>
      <c r="I207" s="10"/>
      <c r="J207" s="10"/>
    </row>
    <row r="208" spans="2:10" ht="12.75">
      <c r="B208" s="9"/>
      <c r="C208" s="10"/>
      <c r="D208" s="10"/>
      <c r="E208" s="10"/>
      <c r="F208" s="10"/>
      <c r="G208" s="10"/>
      <c r="H208" s="10"/>
      <c r="I208" s="10"/>
      <c r="J208" s="10"/>
    </row>
    <row r="209" spans="2:10" ht="12.75">
      <c r="B209" s="9"/>
      <c r="C209" s="10"/>
      <c r="D209" s="10"/>
      <c r="E209" s="10"/>
      <c r="F209" s="10"/>
      <c r="G209" s="10"/>
      <c r="H209" s="10"/>
      <c r="I209" s="10"/>
      <c r="J209" s="10"/>
    </row>
    <row r="210" spans="2:10" ht="12.75">
      <c r="B210" s="9"/>
      <c r="C210" s="10"/>
      <c r="D210" s="10"/>
      <c r="E210" s="10"/>
      <c r="F210" s="10"/>
      <c r="G210" s="10"/>
      <c r="H210" s="10"/>
      <c r="I210" s="10"/>
      <c r="J210" s="10"/>
    </row>
    <row r="211" spans="2:10" ht="12.75">
      <c r="B211" s="9"/>
      <c r="C211" s="10"/>
      <c r="D211" s="10"/>
      <c r="E211" s="10"/>
      <c r="F211" s="10"/>
      <c r="G211" s="10"/>
      <c r="H211" s="10"/>
      <c r="I211" s="10"/>
      <c r="J211" s="10"/>
    </row>
    <row r="212" spans="2:10" ht="12.75">
      <c r="B212" s="9"/>
      <c r="C212" s="10"/>
      <c r="D212" s="10"/>
      <c r="E212" s="10"/>
      <c r="F212" s="10"/>
      <c r="G212" s="10"/>
      <c r="H212" s="10"/>
      <c r="I212" s="10"/>
      <c r="J212" s="10"/>
    </row>
    <row r="213" spans="2:10" ht="12.75">
      <c r="B213" s="9"/>
      <c r="C213" s="10"/>
      <c r="D213" s="10"/>
      <c r="E213" s="10"/>
      <c r="F213" s="10"/>
      <c r="G213" s="10"/>
      <c r="H213" s="10"/>
      <c r="I213" s="10"/>
      <c r="J213" s="10"/>
    </row>
    <row r="214" spans="2:10" ht="12.75">
      <c r="B214" s="9"/>
      <c r="C214" s="10"/>
      <c r="D214" s="10"/>
      <c r="E214" s="10"/>
      <c r="F214" s="10"/>
      <c r="G214" s="10"/>
      <c r="H214" s="10"/>
      <c r="I214" s="10"/>
      <c r="J214" s="10"/>
    </row>
    <row r="215" spans="2:10" ht="12.75">
      <c r="B215" s="9"/>
      <c r="C215" s="10"/>
      <c r="D215" s="10"/>
      <c r="E215" s="10"/>
      <c r="F215" s="10"/>
      <c r="G215" s="10"/>
      <c r="H215" s="10"/>
      <c r="I215" s="10"/>
      <c r="J215" s="10"/>
    </row>
    <row r="216" spans="2:10" ht="12.75">
      <c r="B216" s="9"/>
      <c r="C216" s="10"/>
      <c r="D216" s="10"/>
      <c r="E216" s="10"/>
      <c r="F216" s="10"/>
      <c r="G216" s="10"/>
      <c r="H216" s="10"/>
      <c r="I216" s="10"/>
      <c r="J216" s="10"/>
    </row>
    <row r="217" spans="2:10" ht="12.75">
      <c r="B217" s="9"/>
      <c r="C217" s="10"/>
      <c r="D217" s="10"/>
      <c r="E217" s="10"/>
      <c r="F217" s="10"/>
      <c r="G217" s="10"/>
      <c r="H217" s="10"/>
      <c r="I217" s="10"/>
      <c r="J217" s="10"/>
    </row>
    <row r="218" spans="2:10" ht="12.75">
      <c r="B218" s="9"/>
      <c r="C218" s="10"/>
      <c r="D218" s="10"/>
      <c r="E218" s="10"/>
      <c r="F218" s="10"/>
      <c r="G218" s="10"/>
      <c r="H218" s="10"/>
      <c r="I218" s="10"/>
      <c r="J218" s="10"/>
    </row>
    <row r="219" spans="2:10" ht="12.75">
      <c r="B219" s="9"/>
      <c r="C219" s="10"/>
      <c r="D219" s="10"/>
      <c r="E219" s="10"/>
      <c r="F219" s="10"/>
      <c r="G219" s="10"/>
      <c r="H219" s="10"/>
      <c r="I219" s="10"/>
      <c r="J219" s="10"/>
    </row>
    <row r="220" spans="2:10" ht="12.75">
      <c r="B220" s="9"/>
      <c r="C220" s="10"/>
      <c r="D220" s="10"/>
      <c r="E220" s="10"/>
      <c r="F220" s="10"/>
      <c r="G220" s="10"/>
      <c r="H220" s="10"/>
      <c r="I220" s="10"/>
      <c r="J220" s="10"/>
    </row>
    <row r="221" spans="2:10" ht="12.75">
      <c r="B221" s="9"/>
      <c r="C221" s="10"/>
      <c r="D221" s="10"/>
      <c r="E221" s="10"/>
      <c r="F221" s="10"/>
      <c r="G221" s="10"/>
      <c r="H221" s="10"/>
      <c r="I221" s="10"/>
      <c r="J221" s="10"/>
    </row>
    <row r="222" spans="2:10" ht="12.75">
      <c r="B222" s="9"/>
      <c r="C222" s="10"/>
      <c r="D222" s="10"/>
      <c r="E222" s="10"/>
      <c r="F222" s="10"/>
      <c r="G222" s="10"/>
      <c r="H222" s="10"/>
      <c r="I222" s="10"/>
      <c r="J222" s="10"/>
    </row>
    <row r="223" spans="2:10" ht="12.75">
      <c r="B223" s="9"/>
      <c r="C223" s="10"/>
      <c r="D223" s="10"/>
      <c r="E223" s="10"/>
      <c r="F223" s="10"/>
      <c r="G223" s="10"/>
      <c r="H223" s="10"/>
      <c r="I223" s="10"/>
      <c r="J223" s="10"/>
    </row>
    <row r="224" spans="2:10" ht="12.75">
      <c r="B224" s="9"/>
      <c r="C224" s="10"/>
      <c r="D224" s="10"/>
      <c r="E224" s="10"/>
      <c r="F224" s="10"/>
      <c r="G224" s="10"/>
      <c r="H224" s="10"/>
      <c r="I224" s="10"/>
      <c r="J224" s="10"/>
    </row>
    <row r="225" spans="2:10" ht="12.75">
      <c r="B225" s="9"/>
      <c r="C225" s="10"/>
      <c r="D225" s="10"/>
      <c r="E225" s="10"/>
      <c r="F225" s="10"/>
      <c r="G225" s="10"/>
      <c r="H225" s="10"/>
      <c r="I225" s="10"/>
      <c r="J225" s="10"/>
    </row>
    <row r="226" spans="2:10" ht="12.75">
      <c r="B226" s="9"/>
      <c r="C226" s="10"/>
      <c r="D226" s="10"/>
      <c r="E226" s="10"/>
      <c r="F226" s="10"/>
      <c r="G226" s="10"/>
      <c r="H226" s="10"/>
      <c r="I226" s="10"/>
      <c r="J226" s="10"/>
    </row>
    <row r="227" spans="2:10" ht="12.75">
      <c r="B227" s="9"/>
      <c r="C227" s="10"/>
      <c r="D227" s="10"/>
      <c r="E227" s="10"/>
      <c r="F227" s="10"/>
      <c r="G227" s="10"/>
      <c r="H227" s="10"/>
      <c r="I227" s="10"/>
      <c r="J227" s="10"/>
    </row>
    <row r="228" spans="2:10" ht="12.75">
      <c r="B228" s="9"/>
      <c r="C228" s="10"/>
      <c r="D228" s="10"/>
      <c r="E228" s="10"/>
      <c r="F228" s="10"/>
      <c r="G228" s="10"/>
      <c r="H228" s="10"/>
      <c r="I228" s="10"/>
      <c r="J228" s="10"/>
    </row>
    <row r="229" spans="2:10" ht="12.75">
      <c r="B229" s="9"/>
      <c r="C229" s="10"/>
      <c r="D229" s="10"/>
      <c r="E229" s="10"/>
      <c r="F229" s="10"/>
      <c r="G229" s="10"/>
      <c r="H229" s="10"/>
      <c r="I229" s="10"/>
      <c r="J229" s="10"/>
    </row>
    <row r="230" spans="2:10" ht="12.75">
      <c r="B230" s="9"/>
      <c r="C230" s="10"/>
      <c r="D230" s="10"/>
      <c r="E230" s="10"/>
      <c r="F230" s="10"/>
      <c r="G230" s="10"/>
      <c r="H230" s="10"/>
      <c r="I230" s="10"/>
      <c r="J230" s="10"/>
    </row>
    <row r="231" spans="2:10" ht="12.75">
      <c r="B231" s="9"/>
      <c r="C231" s="10"/>
      <c r="D231" s="10"/>
      <c r="E231" s="10"/>
      <c r="F231" s="10"/>
      <c r="G231" s="10"/>
      <c r="H231" s="10"/>
      <c r="I231" s="10"/>
      <c r="J231" s="10"/>
    </row>
    <row r="232" spans="2:10" ht="12.75">
      <c r="B232" s="9"/>
      <c r="C232" s="10"/>
      <c r="D232" s="10"/>
      <c r="E232" s="10"/>
      <c r="F232" s="10"/>
      <c r="G232" s="10"/>
      <c r="H232" s="10"/>
      <c r="I232" s="10"/>
      <c r="J232" s="10"/>
    </row>
    <row r="233" spans="2:10" ht="12.75">
      <c r="B233" s="9"/>
      <c r="C233" s="10"/>
      <c r="D233" s="10"/>
      <c r="E233" s="10"/>
      <c r="F233" s="10"/>
      <c r="G233" s="10"/>
      <c r="H233" s="10"/>
      <c r="I233" s="10"/>
      <c r="J233" s="10"/>
    </row>
    <row r="234" spans="2:10" ht="12.75">
      <c r="B234" s="9"/>
      <c r="C234" s="10"/>
      <c r="D234" s="10"/>
      <c r="E234" s="10"/>
      <c r="F234" s="10"/>
      <c r="G234" s="10"/>
      <c r="H234" s="10"/>
      <c r="I234" s="10"/>
      <c r="J234" s="10"/>
    </row>
    <row r="235" spans="2:10" ht="12.75">
      <c r="B235" s="9"/>
      <c r="C235" s="10"/>
      <c r="D235" s="10"/>
      <c r="E235" s="10"/>
      <c r="F235" s="10"/>
      <c r="G235" s="10"/>
      <c r="H235" s="10"/>
      <c r="I235" s="10"/>
      <c r="J235" s="10"/>
    </row>
    <row r="236" spans="2:10" ht="12.75">
      <c r="B236" s="9"/>
      <c r="C236" s="10"/>
      <c r="D236" s="10"/>
      <c r="E236" s="10"/>
      <c r="F236" s="10"/>
      <c r="G236" s="10"/>
      <c r="H236" s="10"/>
      <c r="I236" s="10"/>
      <c r="J236" s="10"/>
    </row>
    <row r="237" spans="2:10" ht="12.75">
      <c r="B237" s="9"/>
      <c r="C237" s="10"/>
      <c r="D237" s="10"/>
      <c r="E237" s="10"/>
      <c r="F237" s="10"/>
      <c r="G237" s="10"/>
      <c r="H237" s="10"/>
      <c r="I237" s="10"/>
      <c r="J237" s="10"/>
    </row>
    <row r="238" spans="2:10" ht="12.75">
      <c r="B238" s="9"/>
      <c r="C238" s="10"/>
      <c r="D238" s="10"/>
      <c r="E238" s="10"/>
      <c r="F238" s="10"/>
      <c r="G238" s="10"/>
      <c r="H238" s="10"/>
      <c r="I238" s="10"/>
      <c r="J238" s="10"/>
    </row>
    <row r="239" spans="2:10" ht="12.75">
      <c r="B239" s="9"/>
      <c r="C239" s="10"/>
      <c r="D239" s="10"/>
      <c r="E239" s="10"/>
      <c r="F239" s="10"/>
      <c r="G239" s="10"/>
      <c r="H239" s="10"/>
      <c r="I239" s="10"/>
      <c r="J239" s="10"/>
    </row>
    <row r="240" spans="2:10" ht="12.75">
      <c r="B240" s="9"/>
      <c r="C240" s="10"/>
      <c r="D240" s="10"/>
      <c r="E240" s="10"/>
      <c r="F240" s="10"/>
      <c r="G240" s="10"/>
      <c r="H240" s="10"/>
      <c r="I240" s="10"/>
      <c r="J240" s="10"/>
    </row>
    <row r="241" spans="2:10" ht="12.75">
      <c r="B241" s="9"/>
      <c r="C241" s="10"/>
      <c r="D241" s="10"/>
      <c r="E241" s="10"/>
      <c r="F241" s="10"/>
      <c r="G241" s="10"/>
      <c r="H241" s="10"/>
      <c r="I241" s="10"/>
      <c r="J241" s="10"/>
    </row>
    <row r="242" spans="2:10" ht="12.75">
      <c r="B242" s="9"/>
      <c r="C242" s="10"/>
      <c r="D242" s="10"/>
      <c r="E242" s="10"/>
      <c r="F242" s="10"/>
      <c r="G242" s="10"/>
      <c r="H242" s="10"/>
      <c r="I242" s="10"/>
      <c r="J242" s="10"/>
    </row>
    <row r="243" spans="2:10" ht="12.75">
      <c r="B243" s="9"/>
      <c r="C243" s="10"/>
      <c r="D243" s="10"/>
      <c r="E243" s="10"/>
      <c r="F243" s="10"/>
      <c r="G243" s="10"/>
      <c r="H243" s="10"/>
      <c r="I243" s="10"/>
      <c r="J243" s="10"/>
    </row>
    <row r="244" spans="2:10" ht="12.75">
      <c r="B244" s="9"/>
      <c r="C244" s="10"/>
      <c r="D244" s="10"/>
      <c r="E244" s="10"/>
      <c r="F244" s="10"/>
      <c r="G244" s="10"/>
      <c r="H244" s="10"/>
      <c r="I244" s="10"/>
      <c r="J244" s="10"/>
    </row>
    <row r="245" spans="2:10" ht="12.75">
      <c r="B245" s="9"/>
      <c r="C245" s="10"/>
      <c r="D245" s="10"/>
      <c r="E245" s="10"/>
      <c r="F245" s="10"/>
      <c r="G245" s="10"/>
      <c r="H245" s="10"/>
      <c r="I245" s="10"/>
      <c r="J245" s="10"/>
    </row>
    <row r="246" spans="2:10" ht="12.75">
      <c r="B246" s="9"/>
      <c r="C246" s="10"/>
      <c r="D246" s="10"/>
      <c r="E246" s="10"/>
      <c r="F246" s="10"/>
      <c r="G246" s="10"/>
      <c r="H246" s="10"/>
      <c r="I246" s="10"/>
      <c r="J246" s="10"/>
    </row>
    <row r="247" spans="2:10" ht="12.75">
      <c r="B247" s="9"/>
      <c r="C247" s="10"/>
      <c r="D247" s="10"/>
      <c r="E247" s="10"/>
      <c r="F247" s="10"/>
      <c r="G247" s="10"/>
      <c r="H247" s="10"/>
      <c r="I247" s="10"/>
      <c r="J247" s="10"/>
    </row>
    <row r="248" spans="2:10" ht="12.75">
      <c r="B248" s="9"/>
      <c r="C248" s="10"/>
      <c r="D248" s="10"/>
      <c r="E248" s="10"/>
      <c r="F248" s="10"/>
      <c r="G248" s="10"/>
      <c r="H248" s="10"/>
      <c r="I248" s="10"/>
      <c r="J248" s="10"/>
    </row>
    <row r="249" spans="2:10" ht="12.75">
      <c r="B249" s="9"/>
      <c r="C249" s="10"/>
      <c r="D249" s="10"/>
      <c r="E249" s="10"/>
      <c r="F249" s="10"/>
      <c r="G249" s="10"/>
      <c r="H249" s="10"/>
      <c r="I249" s="10"/>
      <c r="J249" s="10"/>
    </row>
    <row r="250" spans="2:10" ht="12.75">
      <c r="B250" s="9"/>
      <c r="C250" s="10"/>
      <c r="D250" s="10"/>
      <c r="E250" s="10"/>
      <c r="F250" s="10"/>
      <c r="G250" s="10"/>
      <c r="H250" s="10"/>
      <c r="I250" s="10"/>
      <c r="J250" s="10"/>
    </row>
    <row r="251" spans="2:10" ht="12.75">
      <c r="B251" s="9"/>
      <c r="C251" s="10"/>
      <c r="D251" s="10"/>
      <c r="E251" s="10"/>
      <c r="F251" s="10"/>
      <c r="G251" s="10"/>
      <c r="H251" s="10"/>
      <c r="I251" s="10"/>
      <c r="J251" s="10"/>
    </row>
    <row r="252" spans="2:10" ht="12.75">
      <c r="B252" s="9"/>
      <c r="C252" s="10"/>
      <c r="D252" s="10"/>
      <c r="E252" s="10"/>
      <c r="F252" s="10"/>
      <c r="G252" s="10"/>
      <c r="H252" s="10"/>
      <c r="I252" s="10"/>
      <c r="J252" s="10"/>
    </row>
    <row r="253" spans="2:10" ht="12.75">
      <c r="B253" s="9"/>
      <c r="C253" s="10"/>
      <c r="D253" s="10"/>
      <c r="E253" s="10"/>
      <c r="F253" s="10"/>
      <c r="G253" s="10"/>
      <c r="H253" s="10"/>
      <c r="I253" s="10"/>
      <c r="J253" s="10"/>
    </row>
    <row r="254" spans="2:10" ht="12.75">
      <c r="B254" s="9"/>
      <c r="C254" s="10"/>
      <c r="D254" s="10"/>
      <c r="E254" s="10"/>
      <c r="F254" s="10"/>
      <c r="G254" s="10"/>
      <c r="H254" s="10"/>
      <c r="I254" s="10"/>
      <c r="J254" s="10"/>
    </row>
    <row r="255" spans="2:10" ht="12.75">
      <c r="B255" s="9"/>
      <c r="C255" s="10"/>
      <c r="D255" s="10"/>
      <c r="E255" s="10"/>
      <c r="F255" s="10"/>
      <c r="G255" s="10"/>
      <c r="H255" s="10"/>
      <c r="I255" s="10"/>
      <c r="J255" s="10"/>
    </row>
    <row r="256" spans="2:10" ht="12.75">
      <c r="B256" s="9"/>
      <c r="C256" s="10"/>
      <c r="D256" s="10"/>
      <c r="E256" s="10"/>
      <c r="F256" s="10"/>
      <c r="G256" s="10"/>
      <c r="H256" s="10"/>
      <c r="I256" s="10"/>
      <c r="J256" s="10"/>
    </row>
    <row r="257" spans="2:10" ht="12.75">
      <c r="B257" s="9"/>
      <c r="C257" s="10"/>
      <c r="D257" s="10"/>
      <c r="E257" s="10"/>
      <c r="F257" s="10"/>
      <c r="G257" s="10"/>
      <c r="H257" s="10"/>
      <c r="I257" s="10"/>
      <c r="J257" s="10"/>
    </row>
    <row r="258" spans="2:10" ht="12.75">
      <c r="B258" s="9"/>
      <c r="C258" s="10"/>
      <c r="D258" s="10"/>
      <c r="E258" s="10"/>
      <c r="F258" s="10"/>
      <c r="G258" s="10"/>
      <c r="H258" s="10"/>
      <c r="I258" s="10"/>
      <c r="J258" s="10"/>
    </row>
    <row r="259" spans="2:10" ht="12.75">
      <c r="B259" s="9"/>
      <c r="C259" s="10"/>
      <c r="D259" s="10"/>
      <c r="E259" s="10"/>
      <c r="F259" s="10"/>
      <c r="G259" s="10"/>
      <c r="H259" s="10"/>
      <c r="I259" s="10"/>
      <c r="J259" s="10"/>
    </row>
    <row r="260" spans="2:10" ht="12.75">
      <c r="B260" s="9"/>
      <c r="C260" s="10"/>
      <c r="D260" s="10"/>
      <c r="E260" s="10"/>
      <c r="F260" s="10"/>
      <c r="G260" s="10"/>
      <c r="H260" s="10"/>
      <c r="I260" s="10"/>
      <c r="J260" s="10"/>
    </row>
    <row r="261" spans="2:10" ht="12.75">
      <c r="B261" s="9"/>
      <c r="C261" s="10"/>
      <c r="D261" s="10"/>
      <c r="E261" s="10"/>
      <c r="F261" s="10"/>
      <c r="G261" s="10"/>
      <c r="H261" s="10"/>
      <c r="I261" s="10"/>
      <c r="J261" s="10"/>
    </row>
    <row r="262" spans="2:10" ht="12.75">
      <c r="B262" s="9"/>
      <c r="C262" s="10"/>
      <c r="D262" s="10"/>
      <c r="E262" s="10"/>
      <c r="F262" s="10"/>
      <c r="G262" s="10"/>
      <c r="H262" s="10"/>
      <c r="I262" s="10"/>
      <c r="J262" s="10"/>
    </row>
    <row r="263" spans="2:10" ht="12.75">
      <c r="B263" s="9"/>
      <c r="C263" s="10"/>
      <c r="D263" s="10"/>
      <c r="E263" s="10"/>
      <c r="F263" s="10"/>
      <c r="G263" s="10"/>
      <c r="H263" s="10"/>
      <c r="I263" s="10"/>
      <c r="J263" s="10"/>
    </row>
    <row r="264" spans="2:10" ht="12.75">
      <c r="B264" s="9"/>
      <c r="C264" s="10"/>
      <c r="D264" s="10"/>
      <c r="E264" s="10"/>
      <c r="F264" s="10"/>
      <c r="G264" s="10"/>
      <c r="H264" s="10"/>
      <c r="I264" s="10"/>
      <c r="J264" s="10"/>
    </row>
    <row r="265" spans="2:10" ht="12.75">
      <c r="B265" s="9"/>
      <c r="C265" s="10"/>
      <c r="D265" s="10"/>
      <c r="E265" s="10"/>
      <c r="F265" s="10"/>
      <c r="G265" s="10"/>
      <c r="H265" s="10"/>
      <c r="I265" s="10"/>
      <c r="J265" s="10"/>
    </row>
    <row r="266" spans="2:10" ht="12.75">
      <c r="B266" s="9"/>
      <c r="C266" s="10"/>
      <c r="D266" s="10"/>
      <c r="E266" s="10"/>
      <c r="F266" s="10"/>
      <c r="G266" s="10"/>
      <c r="H266" s="10"/>
      <c r="I266" s="10"/>
      <c r="J266" s="10"/>
    </row>
    <row r="267" spans="2:10" ht="12.75">
      <c r="B267" s="9"/>
      <c r="C267" s="10"/>
      <c r="D267" s="10"/>
      <c r="E267" s="10"/>
      <c r="F267" s="10"/>
      <c r="G267" s="10"/>
      <c r="H267" s="10"/>
      <c r="I267" s="10"/>
      <c r="J267" s="10"/>
    </row>
    <row r="268" spans="2:10" ht="12.75">
      <c r="B268" s="9"/>
      <c r="C268" s="10"/>
      <c r="D268" s="10"/>
      <c r="E268" s="10"/>
      <c r="F268" s="10"/>
      <c r="G268" s="10"/>
      <c r="H268" s="10"/>
      <c r="I268" s="10"/>
      <c r="J268" s="10"/>
    </row>
    <row r="269" spans="2:10" ht="12.75">
      <c r="B269" s="9"/>
      <c r="C269" s="10"/>
      <c r="D269" s="10"/>
      <c r="E269" s="10"/>
      <c r="F269" s="10"/>
      <c r="G269" s="10"/>
      <c r="H269" s="10"/>
      <c r="I269" s="10"/>
      <c r="J269" s="10"/>
    </row>
    <row r="270" spans="2:10" ht="12.75">
      <c r="B270" s="9"/>
      <c r="C270" s="10"/>
      <c r="D270" s="10"/>
      <c r="E270" s="10"/>
      <c r="F270" s="10"/>
      <c r="G270" s="10"/>
      <c r="H270" s="10"/>
      <c r="I270" s="10"/>
      <c r="J270" s="10"/>
    </row>
    <row r="271" spans="2:10" ht="12.75">
      <c r="B271" s="9"/>
      <c r="C271" s="10"/>
      <c r="D271" s="10"/>
      <c r="E271" s="10"/>
      <c r="F271" s="10"/>
      <c r="G271" s="10"/>
      <c r="H271" s="10"/>
      <c r="I271" s="10"/>
      <c r="J271" s="10"/>
    </row>
    <row r="272" spans="2:10" ht="12.75">
      <c r="B272" s="9"/>
      <c r="C272" s="10"/>
      <c r="D272" s="10"/>
      <c r="E272" s="10"/>
      <c r="F272" s="10"/>
      <c r="G272" s="10"/>
      <c r="H272" s="10"/>
      <c r="I272" s="10"/>
      <c r="J272" s="10"/>
    </row>
    <row r="273" spans="2:10" ht="12.75">
      <c r="B273" s="9"/>
      <c r="C273" s="10"/>
      <c r="D273" s="10"/>
      <c r="E273" s="10"/>
      <c r="F273" s="10"/>
      <c r="G273" s="10"/>
      <c r="H273" s="10"/>
      <c r="I273" s="10"/>
      <c r="J273" s="10"/>
    </row>
    <row r="274" spans="2:10" ht="12.75">
      <c r="B274" s="9"/>
      <c r="C274" s="10"/>
      <c r="D274" s="10"/>
      <c r="E274" s="10"/>
      <c r="F274" s="10"/>
      <c r="G274" s="10"/>
      <c r="H274" s="10"/>
      <c r="I274" s="10"/>
      <c r="J274" s="10"/>
    </row>
    <row r="275" spans="2:10" ht="12.75">
      <c r="B275" s="9"/>
      <c r="C275" s="10"/>
      <c r="D275" s="10"/>
      <c r="E275" s="10"/>
      <c r="F275" s="10"/>
      <c r="G275" s="10"/>
      <c r="H275" s="10"/>
      <c r="I275" s="10"/>
      <c r="J275" s="10"/>
    </row>
    <row r="276" spans="2:10" ht="12.75">
      <c r="B276" s="9"/>
      <c r="C276" s="10"/>
      <c r="D276" s="10"/>
      <c r="E276" s="10"/>
      <c r="F276" s="10"/>
      <c r="G276" s="10"/>
      <c r="H276" s="10"/>
      <c r="I276" s="10"/>
      <c r="J276" s="10"/>
    </row>
    <row r="277" spans="2:10" ht="12.75">
      <c r="B277" s="9"/>
      <c r="C277" s="10"/>
      <c r="D277" s="10"/>
      <c r="E277" s="10"/>
      <c r="F277" s="10"/>
      <c r="G277" s="10"/>
      <c r="H277" s="10"/>
      <c r="I277" s="10"/>
      <c r="J277" s="10"/>
    </row>
    <row r="278" spans="2:10" ht="12.75">
      <c r="B278" s="9"/>
      <c r="C278" s="10"/>
      <c r="D278" s="10"/>
      <c r="E278" s="10"/>
      <c r="F278" s="10"/>
      <c r="G278" s="10"/>
      <c r="H278" s="10"/>
      <c r="I278" s="10"/>
      <c r="J278" s="10"/>
    </row>
    <row r="279" spans="2:10" ht="12.75">
      <c r="B279" s="9"/>
      <c r="C279" s="10"/>
      <c r="D279" s="10"/>
      <c r="E279" s="10"/>
      <c r="F279" s="10"/>
      <c r="G279" s="10"/>
      <c r="H279" s="10"/>
      <c r="I279" s="10"/>
      <c r="J279" s="10"/>
    </row>
    <row r="280" spans="2:10" ht="12.75">
      <c r="B280" s="9"/>
      <c r="C280" s="10"/>
      <c r="D280" s="10"/>
      <c r="E280" s="10"/>
      <c r="F280" s="10"/>
      <c r="G280" s="10"/>
      <c r="H280" s="10"/>
      <c r="I280" s="10"/>
      <c r="J280" s="10"/>
    </row>
    <row r="281" spans="2:10" ht="12.75">
      <c r="B281" s="9"/>
      <c r="C281" s="10"/>
      <c r="D281" s="10"/>
      <c r="E281" s="10"/>
      <c r="F281" s="10"/>
      <c r="G281" s="10"/>
      <c r="H281" s="10"/>
      <c r="I281" s="10"/>
      <c r="J281" s="10"/>
    </row>
    <row r="282" spans="2:10" ht="12.75">
      <c r="B282" s="9"/>
      <c r="C282" s="10"/>
      <c r="D282" s="10"/>
      <c r="E282" s="10"/>
      <c r="F282" s="10"/>
      <c r="G282" s="10"/>
      <c r="H282" s="10"/>
      <c r="I282" s="10"/>
      <c r="J282" s="10"/>
    </row>
    <row r="283" spans="2:10" ht="12.75">
      <c r="B283" s="9"/>
      <c r="C283" s="10"/>
      <c r="D283" s="10"/>
      <c r="E283" s="10"/>
      <c r="F283" s="10"/>
      <c r="G283" s="10"/>
      <c r="H283" s="10"/>
      <c r="I283" s="10"/>
      <c r="J283" s="10"/>
    </row>
    <row r="284" spans="2:10" ht="12.75">
      <c r="B284" s="9"/>
      <c r="C284" s="10"/>
      <c r="D284" s="10"/>
      <c r="E284" s="10"/>
      <c r="F284" s="10"/>
      <c r="G284" s="10"/>
      <c r="H284" s="10"/>
      <c r="I284" s="10"/>
      <c r="J284" s="10"/>
    </row>
    <row r="285" spans="2:10" ht="12.75">
      <c r="B285" s="9"/>
      <c r="C285" s="10"/>
      <c r="D285" s="10"/>
      <c r="E285" s="10"/>
      <c r="F285" s="10"/>
      <c r="G285" s="10"/>
      <c r="H285" s="10"/>
      <c r="I285" s="10"/>
      <c r="J285" s="10"/>
    </row>
    <row r="286" spans="2:10" ht="12.75">
      <c r="B286" s="9"/>
      <c r="C286" s="10"/>
      <c r="D286" s="10"/>
      <c r="E286" s="10"/>
      <c r="F286" s="10"/>
      <c r="G286" s="10"/>
      <c r="H286" s="10"/>
      <c r="I286" s="10"/>
      <c r="J286" s="10"/>
    </row>
    <row r="287" spans="2:10" ht="12.75">
      <c r="B287" s="9"/>
      <c r="C287" s="10"/>
      <c r="D287" s="10"/>
      <c r="E287" s="10"/>
      <c r="F287" s="10"/>
      <c r="G287" s="10"/>
      <c r="H287" s="10"/>
      <c r="I287" s="10"/>
      <c r="J287" s="10"/>
    </row>
    <row r="288" spans="2:10" ht="12.75">
      <c r="B288" s="9"/>
      <c r="C288" s="10"/>
      <c r="D288" s="10"/>
      <c r="E288" s="10"/>
      <c r="F288" s="10"/>
      <c r="G288" s="10"/>
      <c r="H288" s="10"/>
      <c r="I288" s="10"/>
      <c r="J288" s="10"/>
    </row>
    <row r="289" spans="2:10" ht="12.75">
      <c r="B289" s="9"/>
      <c r="C289" s="10"/>
      <c r="D289" s="10"/>
      <c r="E289" s="10"/>
      <c r="F289" s="10"/>
      <c r="G289" s="10"/>
      <c r="H289" s="10"/>
      <c r="I289" s="10"/>
      <c r="J289" s="10"/>
    </row>
    <row r="290" spans="2:10" ht="12.75">
      <c r="B290" s="9"/>
      <c r="C290" s="10"/>
      <c r="D290" s="10"/>
      <c r="E290" s="10"/>
      <c r="F290" s="10"/>
      <c r="G290" s="10"/>
      <c r="H290" s="10"/>
      <c r="I290" s="10"/>
      <c r="J290" s="10"/>
    </row>
    <row r="291" spans="2:10" ht="12.75">
      <c r="B291" s="9"/>
      <c r="C291" s="10"/>
      <c r="D291" s="10"/>
      <c r="E291" s="10"/>
      <c r="F291" s="10"/>
      <c r="G291" s="10"/>
      <c r="H291" s="10"/>
      <c r="I291" s="10"/>
      <c r="J291" s="10"/>
    </row>
    <row r="292" spans="2:10" ht="12.75">
      <c r="B292" s="9"/>
      <c r="C292" s="10"/>
      <c r="D292" s="10"/>
      <c r="E292" s="10"/>
      <c r="F292" s="10"/>
      <c r="G292" s="10"/>
      <c r="H292" s="10"/>
      <c r="I292" s="10"/>
      <c r="J292" s="10"/>
    </row>
    <row r="293" spans="2:10" ht="12.75">
      <c r="B293" s="9"/>
      <c r="C293" s="10"/>
      <c r="D293" s="10"/>
      <c r="E293" s="10"/>
      <c r="F293" s="10"/>
      <c r="G293" s="10"/>
      <c r="H293" s="10"/>
      <c r="I293" s="10"/>
      <c r="J293" s="10"/>
    </row>
    <row r="294" spans="2:10" ht="12.75">
      <c r="B294" s="9"/>
      <c r="C294" s="10"/>
      <c r="D294" s="10"/>
      <c r="E294" s="10"/>
      <c r="F294" s="10"/>
      <c r="G294" s="10"/>
      <c r="H294" s="10"/>
      <c r="I294" s="10"/>
      <c r="J294" s="10"/>
    </row>
    <row r="295" spans="2:10" ht="12.75">
      <c r="B295" s="9"/>
      <c r="C295" s="10"/>
      <c r="D295" s="10"/>
      <c r="E295" s="10"/>
      <c r="F295" s="10"/>
      <c r="G295" s="10"/>
      <c r="H295" s="10"/>
      <c r="I295" s="10"/>
      <c r="J295" s="10"/>
    </row>
    <row r="296" spans="2:10" ht="12.75">
      <c r="B296" s="9"/>
      <c r="C296" s="10"/>
      <c r="D296" s="10"/>
      <c r="E296" s="10"/>
      <c r="F296" s="10"/>
      <c r="G296" s="10"/>
      <c r="H296" s="10"/>
      <c r="I296" s="10"/>
      <c r="J296" s="10"/>
    </row>
    <row r="297" spans="2:10" ht="12.75">
      <c r="B297" s="9"/>
      <c r="C297" s="10"/>
      <c r="D297" s="10"/>
      <c r="E297" s="10"/>
      <c r="F297" s="10"/>
      <c r="G297" s="10"/>
      <c r="H297" s="10"/>
      <c r="I297" s="10"/>
      <c r="J297" s="10"/>
    </row>
    <row r="298" spans="2:10" ht="12.75">
      <c r="B298" s="9"/>
      <c r="C298" s="10"/>
      <c r="D298" s="10"/>
      <c r="E298" s="10"/>
      <c r="F298" s="10"/>
      <c r="G298" s="10"/>
      <c r="H298" s="10"/>
      <c r="I298" s="10"/>
      <c r="J298" s="10"/>
    </row>
    <row r="299" spans="2:10" ht="12.75">
      <c r="B299" s="9"/>
      <c r="C299" s="10"/>
      <c r="D299" s="10"/>
      <c r="E299" s="10"/>
      <c r="F299" s="10"/>
      <c r="G299" s="10"/>
      <c r="H299" s="10"/>
      <c r="I299" s="10"/>
      <c r="J299" s="10"/>
    </row>
    <row r="300" spans="2:10" ht="12.75">
      <c r="B300" s="9"/>
      <c r="C300" s="10"/>
      <c r="D300" s="10"/>
      <c r="E300" s="10"/>
      <c r="F300" s="10"/>
      <c r="G300" s="10"/>
      <c r="H300" s="10"/>
      <c r="I300" s="10"/>
      <c r="J300" s="10"/>
    </row>
    <row r="301" spans="2:10" ht="12.75">
      <c r="B301" s="9"/>
      <c r="C301" s="10"/>
      <c r="D301" s="10"/>
      <c r="E301" s="10"/>
      <c r="F301" s="10"/>
      <c r="G301" s="10"/>
      <c r="H301" s="10"/>
      <c r="I301" s="10"/>
      <c r="J301" s="10"/>
    </row>
    <row r="302" spans="2:10" ht="12.75">
      <c r="B302" s="9"/>
      <c r="C302" s="10"/>
      <c r="D302" s="10"/>
      <c r="E302" s="10"/>
      <c r="F302" s="10"/>
      <c r="G302" s="10"/>
      <c r="H302" s="10"/>
      <c r="I302" s="10"/>
      <c r="J302" s="10"/>
    </row>
    <row r="303" spans="2:10" ht="12.75">
      <c r="B303" s="9"/>
      <c r="C303" s="10"/>
      <c r="D303" s="10"/>
      <c r="E303" s="10"/>
      <c r="F303" s="10"/>
      <c r="G303" s="10"/>
      <c r="H303" s="10"/>
      <c r="I303" s="10"/>
      <c r="J303" s="10"/>
    </row>
    <row r="304" spans="2:10" ht="12.75">
      <c r="B304" s="9"/>
      <c r="C304" s="10"/>
      <c r="D304" s="10"/>
      <c r="E304" s="10"/>
      <c r="F304" s="10"/>
      <c r="G304" s="10"/>
      <c r="H304" s="10"/>
      <c r="I304" s="10"/>
      <c r="J304" s="10"/>
    </row>
    <row r="305" spans="2:10" ht="12.75">
      <c r="B305" s="9"/>
      <c r="C305" s="10"/>
      <c r="D305" s="10"/>
      <c r="E305" s="10"/>
      <c r="F305" s="10"/>
      <c r="G305" s="10"/>
      <c r="H305" s="10"/>
      <c r="I305" s="10"/>
      <c r="J305" s="10"/>
    </row>
    <row r="306" spans="2:10" ht="12.75">
      <c r="B306" s="9"/>
      <c r="C306" s="10"/>
      <c r="D306" s="10"/>
      <c r="E306" s="10"/>
      <c r="F306" s="10"/>
      <c r="G306" s="10"/>
      <c r="H306" s="10"/>
      <c r="I306" s="10"/>
      <c r="J306" s="10"/>
    </row>
    <row r="307" spans="2:10" ht="12.75">
      <c r="B307" s="9"/>
      <c r="C307" s="10"/>
      <c r="D307" s="10"/>
      <c r="E307" s="10"/>
      <c r="F307" s="10"/>
      <c r="G307" s="10"/>
      <c r="H307" s="10"/>
      <c r="I307" s="10"/>
      <c r="J307" s="10"/>
    </row>
    <row r="308" spans="2:10" ht="12.75">
      <c r="B308" s="9"/>
      <c r="C308" s="10"/>
      <c r="D308" s="10"/>
      <c r="E308" s="10"/>
      <c r="F308" s="10"/>
      <c r="G308" s="10"/>
      <c r="H308" s="10"/>
      <c r="I308" s="10"/>
      <c r="J308" s="10"/>
    </row>
    <row r="309" spans="2:10" ht="12.75">
      <c r="B309" s="9"/>
      <c r="C309" s="10"/>
      <c r="D309" s="10"/>
      <c r="E309" s="10"/>
      <c r="F309" s="10"/>
      <c r="G309" s="10"/>
      <c r="H309" s="10"/>
      <c r="I309" s="10"/>
      <c r="J309" s="10"/>
    </row>
    <row r="310" spans="2:10" ht="12.75">
      <c r="B310" s="9"/>
      <c r="C310" s="10"/>
      <c r="D310" s="10"/>
      <c r="E310" s="10"/>
      <c r="F310" s="10"/>
      <c r="G310" s="10"/>
      <c r="H310" s="10"/>
      <c r="I310" s="10"/>
      <c r="J310" s="10"/>
    </row>
    <row r="311" spans="2:10" ht="12.75">
      <c r="B311" s="9"/>
      <c r="C311" s="10"/>
      <c r="D311" s="10"/>
      <c r="E311" s="10"/>
      <c r="F311" s="10"/>
      <c r="G311" s="10"/>
      <c r="H311" s="10"/>
      <c r="I311" s="10"/>
      <c r="J311" s="10"/>
    </row>
    <row r="312" spans="2:10" ht="12.75">
      <c r="B312" s="9"/>
      <c r="C312" s="10"/>
      <c r="D312" s="10"/>
      <c r="E312" s="10"/>
      <c r="F312" s="10"/>
      <c r="G312" s="10"/>
      <c r="H312" s="10"/>
      <c r="I312" s="10"/>
      <c r="J312" s="10"/>
    </row>
    <row r="313" spans="2:10" ht="12.75">
      <c r="B313" s="9"/>
      <c r="C313" s="10"/>
      <c r="D313" s="10"/>
      <c r="E313" s="10"/>
      <c r="F313" s="10"/>
      <c r="G313" s="10"/>
      <c r="H313" s="10"/>
      <c r="I313" s="10"/>
      <c r="J313" s="10"/>
    </row>
    <row r="314" spans="2:10" ht="12.75">
      <c r="B314" s="9"/>
      <c r="C314" s="10"/>
      <c r="D314" s="10"/>
      <c r="E314" s="10"/>
      <c r="F314" s="10"/>
      <c r="G314" s="10"/>
      <c r="H314" s="10"/>
      <c r="I314" s="10"/>
      <c r="J314" s="10"/>
    </row>
    <row r="315" spans="2:10" ht="12.75">
      <c r="B315" s="9"/>
      <c r="C315" s="10"/>
      <c r="D315" s="10"/>
      <c r="E315" s="10"/>
      <c r="F315" s="10"/>
      <c r="G315" s="10"/>
      <c r="H315" s="10"/>
      <c r="I315" s="10"/>
      <c r="J315" s="10"/>
    </row>
    <row r="316" spans="2:10" ht="12.75">
      <c r="B316" s="9"/>
      <c r="C316" s="10"/>
      <c r="D316" s="10"/>
      <c r="E316" s="10"/>
      <c r="F316" s="10"/>
      <c r="G316" s="10"/>
      <c r="H316" s="10"/>
      <c r="I316" s="10"/>
      <c r="J316" s="10"/>
    </row>
    <row r="317" spans="2:10" ht="12.75">
      <c r="B317" s="9"/>
      <c r="C317" s="10"/>
      <c r="D317" s="10"/>
      <c r="E317" s="10"/>
      <c r="F317" s="10"/>
      <c r="G317" s="10"/>
      <c r="H317" s="10"/>
      <c r="I317" s="10"/>
      <c r="J317" s="10"/>
    </row>
    <row r="318" spans="2:10" ht="12.75">
      <c r="B318" s="9"/>
      <c r="C318" s="10"/>
      <c r="D318" s="10"/>
      <c r="E318" s="10"/>
      <c r="F318" s="10"/>
      <c r="G318" s="10"/>
      <c r="H318" s="10"/>
      <c r="I318" s="10"/>
      <c r="J318" s="10"/>
    </row>
    <row r="319" spans="2:10" ht="12.75">
      <c r="B319" s="9"/>
      <c r="C319" s="10"/>
      <c r="D319" s="10"/>
      <c r="E319" s="10"/>
      <c r="F319" s="10"/>
      <c r="G319" s="10"/>
      <c r="H319" s="10"/>
      <c r="I319" s="10"/>
      <c r="J319" s="10"/>
    </row>
    <row r="320" spans="2:10" ht="12.75">
      <c r="B320" s="9"/>
      <c r="C320" s="10"/>
      <c r="D320" s="10"/>
      <c r="E320" s="10"/>
      <c r="F320" s="10"/>
      <c r="G320" s="10"/>
      <c r="H320" s="10"/>
      <c r="I320" s="10"/>
      <c r="J320" s="10"/>
    </row>
    <row r="321" spans="2:10" ht="12.75">
      <c r="B321" s="9"/>
      <c r="C321" s="10"/>
      <c r="D321" s="10"/>
      <c r="E321" s="10"/>
      <c r="F321" s="10"/>
      <c r="G321" s="10"/>
      <c r="H321" s="10"/>
      <c r="I321" s="10"/>
      <c r="J321" s="10"/>
    </row>
    <row r="322" spans="2:10" ht="12.75">
      <c r="B322" s="9"/>
      <c r="C322" s="10"/>
      <c r="D322" s="10"/>
      <c r="E322" s="10"/>
      <c r="F322" s="10"/>
      <c r="G322" s="10"/>
      <c r="H322" s="10"/>
      <c r="I322" s="10"/>
      <c r="J322" s="10"/>
    </row>
    <row r="323" spans="2:10" ht="12.75">
      <c r="B323" s="9"/>
      <c r="C323" s="10"/>
      <c r="D323" s="10"/>
      <c r="E323" s="10"/>
      <c r="F323" s="10"/>
      <c r="G323" s="10"/>
      <c r="H323" s="10"/>
      <c r="I323" s="10"/>
      <c r="J323" s="10"/>
    </row>
    <row r="324" spans="2:10" ht="12.75">
      <c r="B324" s="9"/>
      <c r="C324" s="10"/>
      <c r="D324" s="10"/>
      <c r="E324" s="10"/>
      <c r="F324" s="10"/>
      <c r="G324" s="10"/>
      <c r="H324" s="10"/>
      <c r="I324" s="10"/>
      <c r="J324" s="10"/>
    </row>
    <row r="325" spans="2:10" ht="12.75">
      <c r="B325" s="9"/>
      <c r="C325" s="10"/>
      <c r="D325" s="10"/>
      <c r="E325" s="10"/>
      <c r="F325" s="10"/>
      <c r="G325" s="10"/>
      <c r="H325" s="10"/>
      <c r="I325" s="10"/>
      <c r="J325" s="10"/>
    </row>
    <row r="326" spans="2:10" ht="12.75">
      <c r="B326" s="9"/>
      <c r="C326" s="10"/>
      <c r="D326" s="10"/>
      <c r="E326" s="10"/>
      <c r="F326" s="10"/>
      <c r="G326" s="10"/>
      <c r="H326" s="10"/>
      <c r="I326" s="10"/>
      <c r="J326" s="10"/>
    </row>
    <row r="327" spans="2:10" ht="12.75">
      <c r="B327" s="9"/>
      <c r="C327" s="10"/>
      <c r="D327" s="10"/>
      <c r="E327" s="10"/>
      <c r="F327" s="10"/>
      <c r="G327" s="10"/>
      <c r="H327" s="10"/>
      <c r="I327" s="10"/>
      <c r="J327" s="10"/>
    </row>
    <row r="328" spans="2:10" ht="12.75">
      <c r="B328" s="9"/>
      <c r="C328" s="10"/>
      <c r="D328" s="10"/>
      <c r="E328" s="10"/>
      <c r="F328" s="10"/>
      <c r="G328" s="10"/>
      <c r="H328" s="10"/>
      <c r="I328" s="10"/>
      <c r="J328" s="10"/>
    </row>
    <row r="329" spans="2:10" ht="12.75">
      <c r="B329" s="9"/>
      <c r="C329" s="10"/>
      <c r="D329" s="10"/>
      <c r="E329" s="10"/>
      <c r="F329" s="10"/>
      <c r="G329" s="10"/>
      <c r="H329" s="10"/>
      <c r="I329" s="10"/>
      <c r="J329" s="10"/>
    </row>
    <row r="330" spans="2:10" ht="12.75">
      <c r="B330" s="9"/>
      <c r="C330" s="10"/>
      <c r="D330" s="10"/>
      <c r="E330" s="10"/>
      <c r="F330" s="10"/>
      <c r="G330" s="10"/>
      <c r="H330" s="10"/>
      <c r="I330" s="10"/>
      <c r="J330" s="10"/>
    </row>
    <row r="331" spans="2:10" ht="12.75">
      <c r="B331" s="9"/>
      <c r="C331" s="10"/>
      <c r="D331" s="10"/>
      <c r="E331" s="10"/>
      <c r="F331" s="10"/>
      <c r="G331" s="10"/>
      <c r="H331" s="10"/>
      <c r="I331" s="10"/>
      <c r="J331" s="10"/>
    </row>
    <row r="332" spans="2:10" ht="12.75">
      <c r="B332" s="9"/>
      <c r="C332" s="10"/>
      <c r="D332" s="10"/>
      <c r="E332" s="10"/>
      <c r="F332" s="10"/>
      <c r="G332" s="10"/>
      <c r="H332" s="10"/>
      <c r="I332" s="10"/>
      <c r="J332" s="10"/>
    </row>
    <row r="333" spans="2:10" ht="12.75">
      <c r="B333" s="9"/>
      <c r="C333" s="10"/>
      <c r="D333" s="10"/>
      <c r="E333" s="10"/>
      <c r="F333" s="10"/>
      <c r="G333" s="10"/>
      <c r="H333" s="10"/>
      <c r="I333" s="10"/>
      <c r="J333" s="10"/>
    </row>
    <row r="334" spans="2:10" ht="12.75">
      <c r="B334" s="9"/>
      <c r="C334" s="10"/>
      <c r="D334" s="10"/>
      <c r="E334" s="10"/>
      <c r="F334" s="10"/>
      <c r="G334" s="10"/>
      <c r="H334" s="10"/>
      <c r="I334" s="10"/>
      <c r="J334" s="10"/>
    </row>
    <row r="335" spans="2:10" ht="12.75">
      <c r="B335" s="9"/>
      <c r="C335" s="10"/>
      <c r="D335" s="10"/>
      <c r="E335" s="10"/>
      <c r="F335" s="10"/>
      <c r="G335" s="10"/>
      <c r="H335" s="10"/>
      <c r="I335" s="10"/>
      <c r="J335" s="10"/>
    </row>
    <row r="336" spans="2:10" ht="12.75">
      <c r="B336" s="9"/>
      <c r="C336" s="10"/>
      <c r="D336" s="10"/>
      <c r="E336" s="10"/>
      <c r="F336" s="10"/>
      <c r="G336" s="10"/>
      <c r="H336" s="10"/>
      <c r="I336" s="10"/>
      <c r="J336" s="10"/>
    </row>
    <row r="337" spans="2:10" ht="12.75">
      <c r="B337" s="9"/>
      <c r="C337" s="10"/>
      <c r="D337" s="10"/>
      <c r="E337" s="10"/>
      <c r="F337" s="10"/>
      <c r="G337" s="10"/>
      <c r="H337" s="10"/>
      <c r="I337" s="10"/>
      <c r="J337" s="10"/>
    </row>
    <row r="338" spans="2:10" ht="12.75">
      <c r="B338" s="9"/>
      <c r="C338" s="10"/>
      <c r="D338" s="10"/>
      <c r="E338" s="10"/>
      <c r="F338" s="10"/>
      <c r="G338" s="10"/>
      <c r="H338" s="10"/>
      <c r="I338" s="10"/>
      <c r="J338" s="10"/>
    </row>
    <row r="339" spans="2:10" ht="12.75">
      <c r="B339" s="9"/>
      <c r="C339" s="10"/>
      <c r="D339" s="10"/>
      <c r="E339" s="10"/>
      <c r="F339" s="10"/>
      <c r="G339" s="10"/>
      <c r="H339" s="10"/>
      <c r="I339" s="10"/>
      <c r="J339" s="10"/>
    </row>
    <row r="340" spans="2:10" ht="12.75">
      <c r="B340" s="9"/>
      <c r="C340" s="10"/>
      <c r="D340" s="10"/>
      <c r="E340" s="10"/>
      <c r="F340" s="10"/>
      <c r="G340" s="10"/>
      <c r="H340" s="10"/>
      <c r="I340" s="10"/>
      <c r="J340" s="10"/>
    </row>
    <row r="341" spans="2:10" ht="12.75">
      <c r="B341" s="9"/>
      <c r="C341" s="10"/>
      <c r="D341" s="10"/>
      <c r="E341" s="10"/>
      <c r="F341" s="10"/>
      <c r="G341" s="10"/>
      <c r="H341" s="10"/>
      <c r="I341" s="10"/>
      <c r="J341" s="10"/>
    </row>
    <row r="342" spans="2:10" ht="12.75">
      <c r="B342" s="9"/>
      <c r="C342" s="10"/>
      <c r="D342" s="10"/>
      <c r="E342" s="10"/>
      <c r="F342" s="10"/>
      <c r="G342" s="10"/>
      <c r="H342" s="10"/>
      <c r="I342" s="10"/>
      <c r="J342" s="10"/>
    </row>
    <row r="343" spans="2:10" ht="12.75">
      <c r="B343" s="9"/>
      <c r="C343" s="10"/>
      <c r="D343" s="10"/>
      <c r="E343" s="10"/>
      <c r="F343" s="10"/>
      <c r="G343" s="10"/>
      <c r="H343" s="10"/>
      <c r="I343" s="10"/>
      <c r="J343" s="10"/>
    </row>
    <row r="344" spans="2:10" ht="12.75">
      <c r="B344" s="9"/>
      <c r="C344" s="10"/>
      <c r="D344" s="10"/>
      <c r="E344" s="10"/>
      <c r="F344" s="10"/>
      <c r="G344" s="10"/>
      <c r="H344" s="10"/>
      <c r="I344" s="10"/>
      <c r="J344" s="10"/>
    </row>
    <row r="345" spans="2:10" ht="12.75">
      <c r="B345" s="9"/>
      <c r="C345" s="10"/>
      <c r="D345" s="10"/>
      <c r="E345" s="10"/>
      <c r="F345" s="10"/>
      <c r="G345" s="10"/>
      <c r="H345" s="10"/>
      <c r="I345" s="10"/>
      <c r="J345" s="10"/>
    </row>
    <row r="346" spans="2:10" ht="12.75">
      <c r="B346" s="9"/>
      <c r="C346" s="10"/>
      <c r="D346" s="10"/>
      <c r="E346" s="10"/>
      <c r="F346" s="10"/>
      <c r="G346" s="10"/>
      <c r="H346" s="10"/>
      <c r="I346" s="10"/>
      <c r="J346" s="10"/>
    </row>
    <row r="347" spans="2:10" ht="12.75">
      <c r="B347" s="9"/>
      <c r="C347" s="10"/>
      <c r="D347" s="10"/>
      <c r="E347" s="10"/>
      <c r="F347" s="10"/>
      <c r="G347" s="10"/>
      <c r="H347" s="10"/>
      <c r="I347" s="10"/>
      <c r="J347" s="10"/>
    </row>
    <row r="348" spans="2:10" ht="12.75">
      <c r="B348" s="9"/>
      <c r="C348" s="10"/>
      <c r="D348" s="10"/>
      <c r="E348" s="10"/>
      <c r="F348" s="10"/>
      <c r="G348" s="10"/>
      <c r="H348" s="10"/>
      <c r="I348" s="10"/>
      <c r="J348" s="10"/>
    </row>
    <row r="349" spans="2:10" ht="12.75">
      <c r="B349" s="9"/>
      <c r="C349" s="10"/>
      <c r="D349" s="10"/>
      <c r="E349" s="10"/>
      <c r="F349" s="10"/>
      <c r="G349" s="10"/>
      <c r="H349" s="10"/>
      <c r="I349" s="10"/>
      <c r="J349" s="10"/>
    </row>
    <row r="350" spans="2:10" ht="12.75">
      <c r="B350" s="9"/>
      <c r="C350" s="10"/>
      <c r="D350" s="10"/>
      <c r="E350" s="10"/>
      <c r="F350" s="10"/>
      <c r="G350" s="10"/>
      <c r="H350" s="10"/>
      <c r="I350" s="10"/>
      <c r="J350" s="10"/>
    </row>
    <row r="351" spans="2:10" ht="12.75">
      <c r="B351" s="9"/>
      <c r="C351" s="10"/>
      <c r="D351" s="10"/>
      <c r="E351" s="10"/>
      <c r="F351" s="10"/>
      <c r="G351" s="10"/>
      <c r="H351" s="10"/>
      <c r="I351" s="10"/>
      <c r="J351" s="10"/>
    </row>
    <row r="352" spans="2:10" ht="12.75">
      <c r="B352" s="9"/>
      <c r="C352" s="10"/>
      <c r="D352" s="10"/>
      <c r="E352" s="10"/>
      <c r="F352" s="10"/>
      <c r="G352" s="10"/>
      <c r="H352" s="10"/>
      <c r="I352" s="10"/>
      <c r="J352" s="10"/>
    </row>
    <row r="353" spans="2:10" ht="12.75">
      <c r="B353" s="9"/>
      <c r="C353" s="10"/>
      <c r="D353" s="10"/>
      <c r="E353" s="10"/>
      <c r="F353" s="10"/>
      <c r="G353" s="10"/>
      <c r="H353" s="10"/>
      <c r="I353" s="10"/>
      <c r="J353" s="10"/>
    </row>
    <row r="354" spans="2:10" ht="12.75">
      <c r="B354" s="9"/>
      <c r="C354" s="10"/>
      <c r="D354" s="10"/>
      <c r="E354" s="10"/>
      <c r="F354" s="10"/>
      <c r="G354" s="10"/>
      <c r="H354" s="10"/>
      <c r="I354" s="10"/>
      <c r="J354" s="10"/>
    </row>
    <row r="355" spans="2:10" ht="12.75">
      <c r="B355" s="9"/>
      <c r="C355" s="10"/>
      <c r="D355" s="10"/>
      <c r="E355" s="10"/>
      <c r="F355" s="10"/>
      <c r="G355" s="10"/>
      <c r="H355" s="10"/>
      <c r="I355" s="10"/>
      <c r="J355" s="10"/>
    </row>
    <row r="356" spans="2:10" ht="12.75">
      <c r="B356" s="9"/>
      <c r="C356" s="10"/>
      <c r="D356" s="10"/>
      <c r="E356" s="10"/>
      <c r="F356" s="10"/>
      <c r="G356" s="10"/>
      <c r="H356" s="10"/>
      <c r="I356" s="10"/>
      <c r="J356" s="10"/>
    </row>
    <row r="357" spans="2:10" ht="12.75">
      <c r="B357" s="9"/>
      <c r="C357" s="10"/>
      <c r="D357" s="10"/>
      <c r="E357" s="10"/>
      <c r="F357" s="10"/>
      <c r="G357" s="10"/>
      <c r="H357" s="10"/>
      <c r="I357" s="10"/>
      <c r="J357" s="10"/>
    </row>
    <row r="358" spans="2:10" ht="12.75">
      <c r="B358" s="9"/>
      <c r="C358" s="10"/>
      <c r="D358" s="10"/>
      <c r="E358" s="10"/>
      <c r="F358" s="10"/>
      <c r="G358" s="10"/>
      <c r="H358" s="10"/>
      <c r="I358" s="10"/>
      <c r="J358" s="10"/>
    </row>
    <row r="359" spans="2:10" ht="12.75">
      <c r="B359" s="9"/>
      <c r="C359" s="10"/>
      <c r="D359" s="10"/>
      <c r="E359" s="10"/>
      <c r="F359" s="10"/>
      <c r="G359" s="10"/>
      <c r="H359" s="10"/>
      <c r="I359" s="10"/>
      <c r="J359" s="10"/>
    </row>
    <row r="360" spans="2:10" ht="12.75">
      <c r="B360" s="9"/>
      <c r="C360" s="10"/>
      <c r="D360" s="10"/>
      <c r="E360" s="10"/>
      <c r="F360" s="10"/>
      <c r="G360" s="10"/>
      <c r="H360" s="10"/>
      <c r="I360" s="10"/>
      <c r="J360" s="10"/>
    </row>
    <row r="361" spans="2:10" ht="12.75">
      <c r="B361" s="9"/>
      <c r="C361" s="10"/>
      <c r="D361" s="10"/>
      <c r="E361" s="10"/>
      <c r="F361" s="10"/>
      <c r="G361" s="10"/>
      <c r="H361" s="10"/>
      <c r="I361" s="10"/>
      <c r="J361" s="10"/>
    </row>
    <row r="362" spans="2:10" ht="12.75">
      <c r="B362" s="9"/>
      <c r="C362" s="10"/>
      <c r="D362" s="10"/>
      <c r="E362" s="10"/>
      <c r="F362" s="10"/>
      <c r="G362" s="10"/>
      <c r="H362" s="10"/>
      <c r="I362" s="10"/>
      <c r="J362" s="10"/>
    </row>
    <row r="363" spans="2:10" ht="12.75">
      <c r="B363" s="9"/>
      <c r="C363" s="10"/>
      <c r="D363" s="10"/>
      <c r="E363" s="10"/>
      <c r="F363" s="10"/>
      <c r="G363" s="10"/>
      <c r="H363" s="10"/>
      <c r="I363" s="10"/>
      <c r="J363" s="10"/>
    </row>
    <row r="364" spans="2:10" ht="12.75">
      <c r="B364" s="9"/>
      <c r="C364" s="10"/>
      <c r="D364" s="10"/>
      <c r="E364" s="10"/>
      <c r="F364" s="10"/>
      <c r="G364" s="10"/>
      <c r="H364" s="10"/>
      <c r="I364" s="10"/>
      <c r="J364" s="10"/>
    </row>
    <row r="365" spans="2:10" ht="12.75">
      <c r="B365" s="9"/>
      <c r="C365" s="10"/>
      <c r="D365" s="10"/>
      <c r="E365" s="10"/>
      <c r="F365" s="10"/>
      <c r="G365" s="10"/>
      <c r="H365" s="10"/>
      <c r="I365" s="10"/>
      <c r="J365" s="10"/>
    </row>
    <row r="366" spans="2:10" ht="12.75">
      <c r="B366" s="9"/>
      <c r="C366" s="10"/>
      <c r="D366" s="10"/>
      <c r="E366" s="10"/>
      <c r="F366" s="10"/>
      <c r="G366" s="10"/>
      <c r="H366" s="10"/>
      <c r="I366" s="10"/>
      <c r="J366" s="10"/>
    </row>
    <row r="367" spans="2:10" ht="12.75">
      <c r="B367" s="9"/>
      <c r="C367" s="10"/>
      <c r="D367" s="10"/>
      <c r="E367" s="10"/>
      <c r="F367" s="10"/>
      <c r="G367" s="10"/>
      <c r="H367" s="10"/>
      <c r="I367" s="10"/>
      <c r="J367" s="10"/>
    </row>
    <row r="368" spans="2:10" ht="12.75">
      <c r="B368" s="9"/>
      <c r="C368" s="10"/>
      <c r="D368" s="10"/>
      <c r="E368" s="10"/>
      <c r="F368" s="10"/>
      <c r="G368" s="10"/>
      <c r="H368" s="10"/>
      <c r="I368" s="10"/>
      <c r="J368" s="10"/>
    </row>
    <row r="369" spans="2:10" ht="12.75">
      <c r="B369" s="9"/>
      <c r="C369" s="10"/>
      <c r="D369" s="10"/>
      <c r="E369" s="10"/>
      <c r="F369" s="10"/>
      <c r="G369" s="10"/>
      <c r="H369" s="10"/>
      <c r="I369" s="10"/>
      <c r="J369" s="10"/>
    </row>
    <row r="370" spans="2:10" ht="12.75">
      <c r="B370" s="9"/>
      <c r="C370" s="10"/>
      <c r="D370" s="10"/>
      <c r="E370" s="10"/>
      <c r="F370" s="10"/>
      <c r="G370" s="10"/>
      <c r="H370" s="10"/>
      <c r="I370" s="10"/>
      <c r="J370" s="10"/>
    </row>
    <row r="371" spans="2:10" ht="12.75">
      <c r="B371" s="9"/>
      <c r="C371" s="10"/>
      <c r="D371" s="10"/>
      <c r="E371" s="10"/>
      <c r="F371" s="10"/>
      <c r="G371" s="10"/>
      <c r="H371" s="10"/>
      <c r="I371" s="10"/>
      <c r="J371" s="10"/>
    </row>
    <row r="372" spans="2:10" ht="12.75">
      <c r="B372" s="9"/>
      <c r="C372" s="10"/>
      <c r="D372" s="10"/>
      <c r="E372" s="10"/>
      <c r="F372" s="10"/>
      <c r="G372" s="10"/>
      <c r="H372" s="10"/>
      <c r="I372" s="10"/>
      <c r="J372" s="10"/>
    </row>
    <row r="373" spans="2:10" ht="12.75">
      <c r="B373" s="9"/>
      <c r="C373" s="10"/>
      <c r="D373" s="10"/>
      <c r="E373" s="10"/>
      <c r="F373" s="10"/>
      <c r="G373" s="10"/>
      <c r="H373" s="10"/>
      <c r="I373" s="10"/>
      <c r="J373" s="10"/>
    </row>
    <row r="374" spans="2:10" ht="12.75">
      <c r="B374" s="9"/>
      <c r="C374" s="10"/>
      <c r="D374" s="10"/>
      <c r="E374" s="10"/>
      <c r="F374" s="10"/>
      <c r="G374" s="10"/>
      <c r="H374" s="10"/>
      <c r="I374" s="10"/>
      <c r="J374" s="10"/>
    </row>
    <row r="375" spans="2:10" ht="12.75">
      <c r="B375" s="9"/>
      <c r="C375" s="10"/>
      <c r="D375" s="10"/>
      <c r="E375" s="10"/>
      <c r="F375" s="10"/>
      <c r="G375" s="10"/>
      <c r="H375" s="10"/>
      <c r="I375" s="10"/>
      <c r="J375" s="10"/>
    </row>
    <row r="376" spans="2:10" ht="12.75">
      <c r="B376" s="9"/>
      <c r="C376" s="10"/>
      <c r="D376" s="10"/>
      <c r="E376" s="10"/>
      <c r="F376" s="10"/>
      <c r="G376" s="10"/>
      <c r="H376" s="10"/>
      <c r="I376" s="10"/>
      <c r="J376" s="10"/>
    </row>
    <row r="377" spans="2:10" ht="12.75">
      <c r="B377" s="9"/>
      <c r="C377" s="10"/>
      <c r="D377" s="10"/>
      <c r="E377" s="10"/>
      <c r="F377" s="10"/>
      <c r="G377" s="10"/>
      <c r="H377" s="10"/>
      <c r="I377" s="10"/>
      <c r="J377" s="10"/>
    </row>
    <row r="378" spans="2:10" ht="12.75">
      <c r="B378" s="9"/>
      <c r="C378" s="10"/>
      <c r="D378" s="10"/>
      <c r="E378" s="10"/>
      <c r="F378" s="10"/>
      <c r="G378" s="10"/>
      <c r="H378" s="10"/>
      <c r="I378" s="10"/>
      <c r="J378" s="10"/>
    </row>
    <row r="379" spans="2:10" ht="12.75">
      <c r="B379" s="9"/>
      <c r="C379" s="10"/>
      <c r="D379" s="10"/>
      <c r="E379" s="10"/>
      <c r="F379" s="10"/>
      <c r="G379" s="10"/>
      <c r="H379" s="10"/>
      <c r="I379" s="10"/>
      <c r="J379" s="10"/>
    </row>
    <row r="380" spans="2:10" ht="12.75">
      <c r="B380" s="9"/>
      <c r="C380" s="10"/>
      <c r="D380" s="10"/>
      <c r="E380" s="10"/>
      <c r="F380" s="10"/>
      <c r="G380" s="10"/>
      <c r="H380" s="10"/>
      <c r="I380" s="10"/>
      <c r="J380" s="10"/>
    </row>
    <row r="381" spans="2:10" ht="12.75">
      <c r="B381" s="9"/>
      <c r="C381" s="10"/>
      <c r="D381" s="10"/>
      <c r="E381" s="10"/>
      <c r="F381" s="10"/>
      <c r="G381" s="10"/>
      <c r="H381" s="10"/>
      <c r="I381" s="10"/>
      <c r="J381" s="10"/>
    </row>
    <row r="382" spans="2:10" ht="12.75">
      <c r="B382" s="9"/>
      <c r="C382" s="10"/>
      <c r="D382" s="10"/>
      <c r="E382" s="10"/>
      <c r="F382" s="10"/>
      <c r="G382" s="10"/>
      <c r="H382" s="10"/>
      <c r="I382" s="10"/>
      <c r="J382" s="10"/>
    </row>
    <row r="383" spans="2:10" ht="12.75">
      <c r="B383" s="9"/>
      <c r="C383" s="10"/>
      <c r="D383" s="10"/>
      <c r="E383" s="10"/>
      <c r="F383" s="10"/>
      <c r="G383" s="10"/>
      <c r="H383" s="10"/>
      <c r="I383" s="10"/>
      <c r="J383" s="10"/>
    </row>
    <row r="384" spans="2:10" ht="12.75">
      <c r="B384" s="9"/>
      <c r="C384" s="10"/>
      <c r="D384" s="10"/>
      <c r="E384" s="10"/>
      <c r="F384" s="10"/>
      <c r="G384" s="10"/>
      <c r="H384" s="10"/>
      <c r="I384" s="10"/>
      <c r="J384" s="10"/>
    </row>
    <row r="385" spans="2:10" ht="12.75">
      <c r="B385" s="9"/>
      <c r="C385" s="10"/>
      <c r="D385" s="10"/>
      <c r="E385" s="10"/>
      <c r="F385" s="10"/>
      <c r="G385" s="10"/>
      <c r="H385" s="10"/>
      <c r="I385" s="10"/>
      <c r="J385" s="10"/>
    </row>
    <row r="386" spans="2:10" ht="12.75">
      <c r="B386" s="9"/>
      <c r="C386" s="10"/>
      <c r="D386" s="10"/>
      <c r="E386" s="10"/>
      <c r="F386" s="10"/>
      <c r="G386" s="10"/>
      <c r="H386" s="10"/>
      <c r="I386" s="10"/>
      <c r="J386" s="10"/>
    </row>
    <row r="387" spans="2:10" ht="12.75">
      <c r="B387" s="9"/>
      <c r="C387" s="10"/>
      <c r="D387" s="10"/>
      <c r="E387" s="10"/>
      <c r="F387" s="10"/>
      <c r="G387" s="10"/>
      <c r="H387" s="10"/>
      <c r="I387" s="10"/>
      <c r="J387" s="10"/>
    </row>
    <row r="388" spans="2:10" ht="12.75">
      <c r="B388" s="9"/>
      <c r="C388" s="10"/>
      <c r="D388" s="10"/>
      <c r="E388" s="10"/>
      <c r="F388" s="10"/>
      <c r="G388" s="10"/>
      <c r="H388" s="10"/>
      <c r="I388" s="10"/>
      <c r="J388" s="10"/>
    </row>
    <row r="389" spans="2:10" ht="12.75">
      <c r="B389" s="9"/>
      <c r="C389" s="10"/>
      <c r="D389" s="10"/>
      <c r="E389" s="10"/>
      <c r="F389" s="10"/>
      <c r="G389" s="10"/>
      <c r="H389" s="10"/>
      <c r="I389" s="10"/>
      <c r="J389" s="10"/>
    </row>
    <row r="390" spans="2:10" ht="12.75">
      <c r="B390" s="9"/>
      <c r="C390" s="10"/>
      <c r="D390" s="10"/>
      <c r="E390" s="10"/>
      <c r="F390" s="10"/>
      <c r="G390" s="10"/>
      <c r="H390" s="10"/>
      <c r="I390" s="10"/>
      <c r="J390" s="10"/>
    </row>
    <row r="391" spans="2:10" ht="12.75">
      <c r="B391" s="9"/>
      <c r="C391" s="10"/>
      <c r="D391" s="10"/>
      <c r="E391" s="10"/>
      <c r="F391" s="10"/>
      <c r="G391" s="10"/>
      <c r="H391" s="10"/>
      <c r="I391" s="10"/>
      <c r="J391" s="10"/>
    </row>
    <row r="392" spans="2:10" ht="12.75">
      <c r="B392" s="9"/>
      <c r="C392" s="10"/>
      <c r="D392" s="10"/>
      <c r="E392" s="10"/>
      <c r="F392" s="10"/>
      <c r="G392" s="10"/>
      <c r="H392" s="10"/>
      <c r="I392" s="10"/>
      <c r="J392" s="10"/>
    </row>
    <row r="393" spans="2:10" ht="12.75">
      <c r="B393" s="9"/>
      <c r="C393" s="10"/>
      <c r="D393" s="10"/>
      <c r="E393" s="10"/>
      <c r="F393" s="10"/>
      <c r="G393" s="10"/>
      <c r="H393" s="10"/>
      <c r="I393" s="10"/>
      <c r="J393" s="10"/>
    </row>
    <row r="394" spans="2:10" ht="12.75">
      <c r="B394" s="9"/>
      <c r="C394" s="10"/>
      <c r="D394" s="10"/>
      <c r="E394" s="10"/>
      <c r="F394" s="10"/>
      <c r="G394" s="10"/>
      <c r="H394" s="10"/>
      <c r="I394" s="10"/>
      <c r="J394" s="10"/>
    </row>
    <row r="395" spans="2:10" ht="12.75">
      <c r="B395" s="9"/>
      <c r="C395" s="10"/>
      <c r="D395" s="10"/>
      <c r="E395" s="10"/>
      <c r="F395" s="10"/>
      <c r="G395" s="10"/>
      <c r="H395" s="10"/>
      <c r="I395" s="10"/>
      <c r="J395" s="10"/>
    </row>
    <row r="396" spans="2:10" ht="12.75">
      <c r="B396" s="9"/>
      <c r="C396" s="10"/>
      <c r="D396" s="10"/>
      <c r="E396" s="10"/>
      <c r="F396" s="10"/>
      <c r="G396" s="10"/>
      <c r="H396" s="10"/>
      <c r="I396" s="10"/>
      <c r="J396" s="10"/>
    </row>
    <row r="397" spans="2:10" ht="12.75">
      <c r="B397" s="9"/>
      <c r="C397" s="10"/>
      <c r="D397" s="10"/>
      <c r="E397" s="10"/>
      <c r="F397" s="10"/>
      <c r="G397" s="10"/>
      <c r="H397" s="10"/>
      <c r="I397" s="10"/>
      <c r="J397" s="10"/>
    </row>
    <row r="398" spans="2:10" ht="12.75">
      <c r="B398" s="9"/>
      <c r="C398" s="10"/>
      <c r="D398" s="10"/>
      <c r="E398" s="10"/>
      <c r="F398" s="10"/>
      <c r="G398" s="10"/>
      <c r="H398" s="10"/>
      <c r="I398" s="10"/>
      <c r="J398" s="10"/>
    </row>
    <row r="399" spans="2:10" ht="12.75">
      <c r="B399" s="9"/>
      <c r="C399" s="10"/>
      <c r="D399" s="10"/>
      <c r="E399" s="10"/>
      <c r="F399" s="10"/>
      <c r="G399" s="10"/>
      <c r="H399" s="10"/>
      <c r="I399" s="10"/>
      <c r="J399" s="10"/>
    </row>
    <row r="400" spans="2:10" ht="12.75">
      <c r="B400" s="9"/>
      <c r="C400" s="10"/>
      <c r="D400" s="10"/>
      <c r="E400" s="10"/>
      <c r="F400" s="10"/>
      <c r="G400" s="10"/>
      <c r="H400" s="10"/>
      <c r="I400" s="10"/>
      <c r="J400" s="10"/>
    </row>
    <row r="401" spans="2:10" ht="12.75">
      <c r="B401" s="9"/>
      <c r="C401" s="10"/>
      <c r="D401" s="10"/>
      <c r="E401" s="10"/>
      <c r="F401" s="10"/>
      <c r="G401" s="10"/>
      <c r="H401" s="10"/>
      <c r="I401" s="10"/>
      <c r="J401" s="10"/>
    </row>
    <row r="402" spans="2:10" ht="12.75">
      <c r="B402" s="9"/>
      <c r="C402" s="10"/>
      <c r="D402" s="10"/>
      <c r="E402" s="10"/>
      <c r="F402" s="10"/>
      <c r="G402" s="10"/>
      <c r="H402" s="10"/>
      <c r="I402" s="10"/>
      <c r="J402" s="10"/>
    </row>
    <row r="403" spans="2:10" ht="12.75">
      <c r="B403" s="9"/>
      <c r="C403" s="10"/>
      <c r="D403" s="10"/>
      <c r="E403" s="10"/>
      <c r="F403" s="10"/>
      <c r="G403" s="10"/>
      <c r="H403" s="10"/>
      <c r="I403" s="10"/>
      <c r="J403" s="10"/>
    </row>
    <row r="404" spans="2:10" ht="12.75">
      <c r="B404" s="9"/>
      <c r="C404" s="10"/>
      <c r="D404" s="10"/>
      <c r="E404" s="10"/>
      <c r="F404" s="10"/>
      <c r="G404" s="10"/>
      <c r="H404" s="10"/>
      <c r="I404" s="10"/>
      <c r="J404" s="10"/>
    </row>
    <row r="405" spans="2:10" ht="12.75">
      <c r="B405" s="9"/>
      <c r="C405" s="10"/>
      <c r="D405" s="10"/>
      <c r="E405" s="10"/>
      <c r="F405" s="10"/>
      <c r="G405" s="10"/>
      <c r="H405" s="10"/>
      <c r="I405" s="10"/>
      <c r="J405" s="10"/>
    </row>
    <row r="406" spans="2:10" ht="12.75">
      <c r="B406" s="9"/>
      <c r="C406" s="10"/>
      <c r="D406" s="10"/>
      <c r="E406" s="10"/>
      <c r="F406" s="10"/>
      <c r="G406" s="10"/>
      <c r="H406" s="10"/>
      <c r="I406" s="10"/>
      <c r="J406" s="10"/>
    </row>
    <row r="407" spans="2:10" ht="12.75">
      <c r="B407" s="9"/>
      <c r="C407" s="10"/>
      <c r="D407" s="10"/>
      <c r="E407" s="10"/>
      <c r="F407" s="10"/>
      <c r="G407" s="10"/>
      <c r="H407" s="10"/>
      <c r="I407" s="10"/>
      <c r="J407" s="10"/>
    </row>
    <row r="408" spans="2:10" ht="12.75">
      <c r="B408" s="9"/>
      <c r="C408" s="10"/>
      <c r="D408" s="10"/>
      <c r="E408" s="10"/>
      <c r="F408" s="10"/>
      <c r="G408" s="10"/>
      <c r="H408" s="10"/>
      <c r="I408" s="10"/>
      <c r="J408" s="10"/>
    </row>
    <row r="409" spans="2:10" ht="12.75">
      <c r="B409" s="9"/>
      <c r="C409" s="10"/>
      <c r="D409" s="10"/>
      <c r="E409" s="10"/>
      <c r="F409" s="10"/>
      <c r="G409" s="10"/>
      <c r="H409" s="10"/>
      <c r="I409" s="10"/>
      <c r="J409" s="10"/>
    </row>
    <row r="410" spans="2:10" ht="12.75">
      <c r="B410" s="9"/>
      <c r="C410" s="10"/>
      <c r="D410" s="10"/>
      <c r="E410" s="10"/>
      <c r="F410" s="10"/>
      <c r="G410" s="10"/>
      <c r="H410" s="10"/>
      <c r="I410" s="10"/>
      <c r="J410" s="10"/>
    </row>
    <row r="411" spans="2:10" ht="12.75">
      <c r="B411" s="9"/>
      <c r="C411" s="10"/>
      <c r="D411" s="10"/>
      <c r="E411" s="10"/>
      <c r="F411" s="10"/>
      <c r="G411" s="10"/>
      <c r="H411" s="10"/>
      <c r="I411" s="10"/>
      <c r="J411" s="10"/>
    </row>
    <row r="412" spans="2:10" ht="12.75">
      <c r="B412" s="9"/>
      <c r="C412" s="10"/>
      <c r="D412" s="10"/>
      <c r="E412" s="10"/>
      <c r="F412" s="10"/>
      <c r="G412" s="10"/>
      <c r="H412" s="10"/>
      <c r="I412" s="10"/>
      <c r="J412" s="10"/>
    </row>
    <row r="413" spans="2:10" ht="12.75">
      <c r="B413" s="9"/>
      <c r="C413" s="10"/>
      <c r="D413" s="10"/>
      <c r="E413" s="10"/>
      <c r="F413" s="10"/>
      <c r="G413" s="10"/>
      <c r="H413" s="10"/>
      <c r="I413" s="10"/>
      <c r="J413" s="10"/>
    </row>
    <row r="414" spans="2:10" ht="12.75">
      <c r="B414" s="9"/>
      <c r="C414" s="10"/>
      <c r="D414" s="10"/>
      <c r="E414" s="10"/>
      <c r="F414" s="10"/>
      <c r="G414" s="10"/>
      <c r="H414" s="10"/>
      <c r="I414" s="10"/>
      <c r="J414" s="10"/>
    </row>
    <row r="415" spans="2:10" ht="12.75">
      <c r="B415" s="9"/>
      <c r="C415" s="10"/>
      <c r="D415" s="10"/>
      <c r="E415" s="10"/>
      <c r="F415" s="10"/>
      <c r="G415" s="10"/>
      <c r="H415" s="10"/>
      <c r="I415" s="10"/>
      <c r="J415" s="10"/>
    </row>
    <row r="416" spans="2:10" ht="12.75">
      <c r="B416" s="9"/>
      <c r="C416" s="10"/>
      <c r="D416" s="10"/>
      <c r="E416" s="10"/>
      <c r="F416" s="10"/>
      <c r="G416" s="10"/>
      <c r="H416" s="10"/>
      <c r="I416" s="10"/>
      <c r="J416" s="10"/>
    </row>
    <row r="417" spans="2:10" ht="12.75">
      <c r="B417" s="9"/>
      <c r="C417" s="10"/>
      <c r="D417" s="10"/>
      <c r="E417" s="10"/>
      <c r="F417" s="10"/>
      <c r="G417" s="10"/>
      <c r="H417" s="10"/>
      <c r="I417" s="10"/>
      <c r="J417" s="10"/>
    </row>
    <row r="418" spans="2:10" ht="12.75">
      <c r="B418" s="9"/>
      <c r="C418" s="10"/>
      <c r="D418" s="10"/>
      <c r="E418" s="10"/>
      <c r="F418" s="10"/>
      <c r="G418" s="10"/>
      <c r="H418" s="10"/>
      <c r="I418" s="10"/>
      <c r="J418" s="10"/>
    </row>
    <row r="419" spans="2:10" ht="12.75">
      <c r="B419" s="9"/>
      <c r="C419" s="10"/>
      <c r="D419" s="10"/>
      <c r="E419" s="10"/>
      <c r="F419" s="10"/>
      <c r="G419" s="10"/>
      <c r="H419" s="10"/>
      <c r="I419" s="10"/>
      <c r="J419" s="10"/>
    </row>
    <row r="420" spans="2:10" ht="12.75">
      <c r="B420" s="9"/>
      <c r="C420" s="10"/>
      <c r="D420" s="10"/>
      <c r="E420" s="10"/>
      <c r="F420" s="10"/>
      <c r="G420" s="10"/>
      <c r="H420" s="10"/>
      <c r="I420" s="10"/>
      <c r="J420" s="10"/>
    </row>
    <row r="421" spans="2:10" ht="12.75">
      <c r="B421" s="9"/>
      <c r="C421" s="10"/>
      <c r="D421" s="10"/>
      <c r="E421" s="10"/>
      <c r="F421" s="10"/>
      <c r="G421" s="10"/>
      <c r="H421" s="10"/>
      <c r="I421" s="10"/>
      <c r="J421" s="10"/>
    </row>
    <row r="422" spans="2:10" ht="12.75">
      <c r="B422" s="9"/>
      <c r="C422" s="10"/>
      <c r="D422" s="10"/>
      <c r="E422" s="10"/>
      <c r="F422" s="10"/>
      <c r="G422" s="10"/>
      <c r="H422" s="10"/>
      <c r="I422" s="10"/>
      <c r="J422" s="10"/>
    </row>
    <row r="423" spans="2:10" ht="12.75">
      <c r="B423" s="9"/>
      <c r="C423" s="10"/>
      <c r="D423" s="10"/>
      <c r="E423" s="10"/>
      <c r="F423" s="10"/>
      <c r="G423" s="10"/>
      <c r="H423" s="10"/>
      <c r="I423" s="10"/>
      <c r="J423" s="10"/>
    </row>
    <row r="424" spans="2:10" ht="12.75">
      <c r="B424" s="9"/>
      <c r="C424" s="10"/>
      <c r="D424" s="10"/>
      <c r="E424" s="10"/>
      <c r="F424" s="10"/>
      <c r="G424" s="10"/>
      <c r="H424" s="10"/>
      <c r="I424" s="10"/>
      <c r="J424" s="10"/>
    </row>
    <row r="425" spans="2:10" ht="12.75">
      <c r="B425" s="9"/>
      <c r="C425" s="10"/>
      <c r="D425" s="10"/>
      <c r="E425" s="10"/>
      <c r="F425" s="10"/>
      <c r="G425" s="10"/>
      <c r="H425" s="10"/>
      <c r="I425" s="10"/>
      <c r="J425" s="10"/>
    </row>
    <row r="426" spans="2:10" ht="12.75">
      <c r="B426" s="9"/>
      <c r="C426" s="10"/>
      <c r="D426" s="10"/>
      <c r="E426" s="10"/>
      <c r="F426" s="10"/>
      <c r="G426" s="10"/>
      <c r="H426" s="10"/>
      <c r="I426" s="10"/>
      <c r="J426" s="10"/>
    </row>
    <row r="427" spans="2:10" ht="12.75">
      <c r="B427" s="9"/>
      <c r="C427" s="10"/>
      <c r="D427" s="10"/>
      <c r="E427" s="10"/>
      <c r="F427" s="10"/>
      <c r="G427" s="10"/>
      <c r="H427" s="10"/>
      <c r="I427" s="10"/>
      <c r="J427" s="10"/>
    </row>
    <row r="428" spans="2:10" ht="12.75">
      <c r="B428" s="9"/>
      <c r="C428" s="10"/>
      <c r="D428" s="10"/>
      <c r="E428" s="10"/>
      <c r="F428" s="10"/>
      <c r="G428" s="10"/>
      <c r="H428" s="10"/>
      <c r="I428" s="10"/>
      <c r="J428" s="10"/>
    </row>
    <row r="429" spans="2:10" ht="12.75">
      <c r="B429" s="9"/>
      <c r="C429" s="10"/>
      <c r="D429" s="10"/>
      <c r="E429" s="10"/>
      <c r="F429" s="10"/>
      <c r="G429" s="10"/>
      <c r="H429" s="10"/>
      <c r="I429" s="10"/>
      <c r="J429" s="10"/>
    </row>
    <row r="430" spans="2:10" ht="12.75">
      <c r="B430" s="9"/>
      <c r="C430" s="10"/>
      <c r="D430" s="10"/>
      <c r="E430" s="10"/>
      <c r="F430" s="10"/>
      <c r="G430" s="10"/>
      <c r="H430" s="10"/>
      <c r="I430" s="10"/>
      <c r="J430" s="10"/>
    </row>
    <row r="431" spans="2:10" ht="12.75">
      <c r="B431" s="9"/>
      <c r="C431" s="10"/>
      <c r="D431" s="10"/>
      <c r="E431" s="10"/>
      <c r="F431" s="10"/>
      <c r="G431" s="10"/>
      <c r="H431" s="10"/>
      <c r="I431" s="10"/>
      <c r="J431" s="10"/>
    </row>
    <row r="432" spans="2:10" ht="12.75">
      <c r="B432" s="9"/>
      <c r="C432" s="10"/>
      <c r="D432" s="10"/>
      <c r="E432" s="10"/>
      <c r="F432" s="10"/>
      <c r="G432" s="10"/>
      <c r="H432" s="10"/>
      <c r="I432" s="10"/>
      <c r="J432" s="10"/>
    </row>
    <row r="433" spans="2:10" ht="12.75">
      <c r="B433" s="9"/>
      <c r="C433" s="10"/>
      <c r="D433" s="10"/>
      <c r="E433" s="10"/>
      <c r="F433" s="10"/>
      <c r="G433" s="10"/>
      <c r="H433" s="10"/>
      <c r="I433" s="10"/>
      <c r="J433" s="10"/>
    </row>
    <row r="434" spans="2:10" ht="12.75">
      <c r="B434" s="9"/>
      <c r="C434" s="10"/>
      <c r="D434" s="10"/>
      <c r="E434" s="10"/>
      <c r="F434" s="10"/>
      <c r="G434" s="10"/>
      <c r="H434" s="10"/>
      <c r="I434" s="10"/>
      <c r="J434" s="10"/>
    </row>
    <row r="435" spans="2:10" ht="12.75">
      <c r="B435" s="9"/>
      <c r="C435" s="10"/>
      <c r="D435" s="10"/>
      <c r="E435" s="10"/>
      <c r="F435" s="10"/>
      <c r="G435" s="10"/>
      <c r="H435" s="10"/>
      <c r="I435" s="10"/>
      <c r="J435" s="10"/>
    </row>
    <row r="436" spans="2:10" ht="12.75">
      <c r="B436" s="9"/>
      <c r="C436" s="10"/>
      <c r="D436" s="10"/>
      <c r="E436" s="10"/>
      <c r="F436" s="10"/>
      <c r="G436" s="10"/>
      <c r="H436" s="10"/>
      <c r="I436" s="10"/>
      <c r="J436" s="10"/>
    </row>
    <row r="437" spans="2:10" ht="12.75">
      <c r="B437" s="9"/>
      <c r="C437" s="10"/>
      <c r="D437" s="10"/>
      <c r="E437" s="10"/>
      <c r="F437" s="10"/>
      <c r="G437" s="10"/>
      <c r="H437" s="10"/>
      <c r="I437" s="10"/>
      <c r="J437" s="10"/>
    </row>
    <row r="438" spans="2:10" ht="12.75">
      <c r="B438" s="9"/>
      <c r="C438" s="10"/>
      <c r="D438" s="10"/>
      <c r="E438" s="10"/>
      <c r="F438" s="10"/>
      <c r="G438" s="10"/>
      <c r="H438" s="10"/>
      <c r="I438" s="10"/>
      <c r="J438" s="10"/>
    </row>
    <row r="439" spans="2:10" ht="12.75">
      <c r="B439" s="9"/>
      <c r="C439" s="10"/>
      <c r="D439" s="10"/>
      <c r="E439" s="10"/>
      <c r="F439" s="10"/>
      <c r="G439" s="10"/>
      <c r="H439" s="10"/>
      <c r="I439" s="10"/>
      <c r="J439" s="10"/>
    </row>
    <row r="440" spans="2:10" ht="12.75">
      <c r="B440" s="9"/>
      <c r="C440" s="10"/>
      <c r="D440" s="10"/>
      <c r="E440" s="10"/>
      <c r="F440" s="10"/>
      <c r="G440" s="10"/>
      <c r="H440" s="10"/>
      <c r="I440" s="10"/>
      <c r="J440" s="10"/>
    </row>
    <row r="441" spans="2:10" ht="12.75">
      <c r="B441" s="9"/>
      <c r="C441" s="10"/>
      <c r="D441" s="10"/>
      <c r="E441" s="10"/>
      <c r="F441" s="10"/>
      <c r="G441" s="10"/>
      <c r="H441" s="10"/>
      <c r="I441" s="10"/>
      <c r="J441" s="10"/>
    </row>
    <row r="442" spans="2:10" ht="12.75">
      <c r="B442" s="9"/>
      <c r="C442" s="10"/>
      <c r="D442" s="10"/>
      <c r="E442" s="10"/>
      <c r="F442" s="10"/>
      <c r="G442" s="10"/>
      <c r="H442" s="10"/>
      <c r="I442" s="10"/>
      <c r="J442" s="10"/>
    </row>
    <row r="443" spans="2:10" ht="12.75">
      <c r="B443" s="9"/>
      <c r="C443" s="10"/>
      <c r="D443" s="10"/>
      <c r="E443" s="10"/>
      <c r="F443" s="10"/>
      <c r="G443" s="10"/>
      <c r="H443" s="10"/>
      <c r="I443" s="10"/>
      <c r="J443" s="10"/>
    </row>
    <row r="444" spans="2:10" ht="12.75">
      <c r="B444" s="9"/>
      <c r="C444" s="10"/>
      <c r="D444" s="10"/>
      <c r="E444" s="10"/>
      <c r="F444" s="10"/>
      <c r="G444" s="10"/>
      <c r="H444" s="10"/>
      <c r="I444" s="10"/>
      <c r="J444" s="10"/>
    </row>
    <row r="445" spans="2:10" ht="12.75">
      <c r="B445" s="9"/>
      <c r="C445" s="10"/>
      <c r="D445" s="10"/>
      <c r="E445" s="10"/>
      <c r="F445" s="10"/>
      <c r="G445" s="10"/>
      <c r="H445" s="10"/>
      <c r="I445" s="10"/>
      <c r="J445" s="10"/>
    </row>
    <row r="446" spans="2:10" ht="12.75">
      <c r="B446" s="9"/>
      <c r="C446" s="10"/>
      <c r="D446" s="10"/>
      <c r="E446" s="10"/>
      <c r="F446" s="10"/>
      <c r="G446" s="10"/>
      <c r="H446" s="10"/>
      <c r="I446" s="10"/>
      <c r="J446" s="10"/>
    </row>
    <row r="447" spans="2:10" ht="12.75">
      <c r="B447" s="9"/>
      <c r="C447" s="10"/>
      <c r="D447" s="10"/>
      <c r="E447" s="10"/>
      <c r="F447" s="10"/>
      <c r="G447" s="10"/>
      <c r="H447" s="10"/>
      <c r="I447" s="10"/>
      <c r="J447" s="10"/>
    </row>
    <row r="448" spans="2:10" ht="12.75">
      <c r="B448" s="9"/>
      <c r="C448" s="10"/>
      <c r="D448" s="10"/>
      <c r="E448" s="10"/>
      <c r="F448" s="10"/>
      <c r="G448" s="10"/>
      <c r="H448" s="10"/>
      <c r="I448" s="10"/>
      <c r="J448" s="10"/>
    </row>
    <row r="449" spans="2:10" ht="12.75">
      <c r="B449" s="9"/>
      <c r="C449" s="10"/>
      <c r="D449" s="10"/>
      <c r="E449" s="10"/>
      <c r="F449" s="10"/>
      <c r="G449" s="10"/>
      <c r="H449" s="10"/>
      <c r="I449" s="10"/>
      <c r="J449" s="10"/>
    </row>
    <row r="450" spans="2:10" ht="12.75">
      <c r="B450" s="9"/>
      <c r="C450" s="10"/>
      <c r="D450" s="10"/>
      <c r="E450" s="10"/>
      <c r="F450" s="10"/>
      <c r="G450" s="10"/>
      <c r="H450" s="10"/>
      <c r="I450" s="10"/>
      <c r="J450" s="10"/>
    </row>
    <row r="451" spans="2:10" ht="12.75">
      <c r="B451" s="9"/>
      <c r="C451" s="10"/>
      <c r="D451" s="10"/>
      <c r="E451" s="10"/>
      <c r="F451" s="10"/>
      <c r="G451" s="10"/>
      <c r="H451" s="10"/>
      <c r="I451" s="10"/>
      <c r="J451" s="10"/>
    </row>
    <row r="452" spans="2:10" ht="12.75">
      <c r="B452" s="9"/>
      <c r="C452" s="10"/>
      <c r="D452" s="10"/>
      <c r="E452" s="10"/>
      <c r="F452" s="10"/>
      <c r="G452" s="10"/>
      <c r="H452" s="10"/>
      <c r="I452" s="10"/>
      <c r="J452" s="10"/>
    </row>
    <row r="453" spans="2:10" ht="12.75">
      <c r="B453" s="9"/>
      <c r="C453" s="10"/>
      <c r="D453" s="10"/>
      <c r="E453" s="10"/>
      <c r="F453" s="10"/>
      <c r="G453" s="10"/>
      <c r="H453" s="10"/>
      <c r="I453" s="10"/>
      <c r="J453" s="10"/>
    </row>
    <row r="454" spans="2:10" ht="12.75">
      <c r="B454" s="9"/>
      <c r="C454" s="10"/>
      <c r="D454" s="10"/>
      <c r="E454" s="10"/>
      <c r="F454" s="10"/>
      <c r="G454" s="10"/>
      <c r="H454" s="10"/>
      <c r="I454" s="10"/>
      <c r="J454" s="10"/>
    </row>
    <row r="455" spans="2:10" ht="12.75">
      <c r="B455" s="9"/>
      <c r="C455" s="10"/>
      <c r="D455" s="10"/>
      <c r="E455" s="10"/>
      <c r="F455" s="10"/>
      <c r="G455" s="10"/>
      <c r="H455" s="10"/>
      <c r="I455" s="10"/>
      <c r="J455" s="10"/>
    </row>
    <row r="456" spans="2:10" ht="12.75">
      <c r="B456" s="9"/>
      <c r="C456" s="10"/>
      <c r="D456" s="10"/>
      <c r="E456" s="10"/>
      <c r="F456" s="10"/>
      <c r="G456" s="10"/>
      <c r="H456" s="10"/>
      <c r="I456" s="10"/>
      <c r="J456" s="10"/>
    </row>
    <row r="457" spans="2:10" ht="12.75">
      <c r="B457" s="9"/>
      <c r="C457" s="10"/>
      <c r="D457" s="10"/>
      <c r="E457" s="10"/>
      <c r="F457" s="10"/>
      <c r="G457" s="10"/>
      <c r="H457" s="10"/>
      <c r="I457" s="10"/>
      <c r="J457" s="10"/>
    </row>
    <row r="458" spans="2:10" ht="12.75">
      <c r="B458" s="9"/>
      <c r="C458" s="10"/>
      <c r="D458" s="10"/>
      <c r="E458" s="10"/>
      <c r="F458" s="10"/>
      <c r="G458" s="10"/>
      <c r="H458" s="10"/>
      <c r="I458" s="10"/>
      <c r="J458" s="10"/>
    </row>
    <row r="459" spans="2:10" ht="12.75">
      <c r="B459" s="9"/>
      <c r="C459" s="10"/>
      <c r="D459" s="10"/>
      <c r="E459" s="10"/>
      <c r="F459" s="10"/>
      <c r="G459" s="10"/>
      <c r="H459" s="10"/>
      <c r="I459" s="10"/>
      <c r="J459" s="10"/>
    </row>
    <row r="460" spans="2:10" ht="12.75">
      <c r="B460" s="9"/>
      <c r="C460" s="10"/>
      <c r="D460" s="10"/>
      <c r="E460" s="10"/>
      <c r="F460" s="10"/>
      <c r="G460" s="10"/>
      <c r="H460" s="10"/>
      <c r="I460" s="10"/>
      <c r="J460" s="10"/>
    </row>
    <row r="461" spans="2:10" ht="12.75">
      <c r="B461" s="9"/>
      <c r="C461" s="10"/>
      <c r="D461" s="10"/>
      <c r="E461" s="10"/>
      <c r="F461" s="10"/>
      <c r="G461" s="10"/>
      <c r="H461" s="10"/>
      <c r="I461" s="10"/>
      <c r="J461" s="10"/>
    </row>
    <row r="462" spans="2:10" ht="12.75">
      <c r="B462" s="9"/>
      <c r="C462" s="10"/>
      <c r="D462" s="10"/>
      <c r="E462" s="10"/>
      <c r="F462" s="10"/>
      <c r="G462" s="10"/>
      <c r="H462" s="10"/>
      <c r="I462" s="10"/>
      <c r="J462" s="10"/>
    </row>
    <row r="463" spans="2:10" ht="12.75">
      <c r="B463" s="9"/>
      <c r="C463" s="10"/>
      <c r="D463" s="10"/>
      <c r="E463" s="10"/>
      <c r="F463" s="10"/>
      <c r="G463" s="10"/>
      <c r="H463" s="10"/>
      <c r="I463" s="10"/>
      <c r="J463" s="10"/>
    </row>
    <row r="464" spans="2:10" ht="12.75">
      <c r="B464" s="9"/>
      <c r="C464" s="10"/>
      <c r="D464" s="10"/>
      <c r="E464" s="10"/>
      <c r="F464" s="10"/>
      <c r="G464" s="10"/>
      <c r="H464" s="10"/>
      <c r="I464" s="10"/>
      <c r="J464" s="10"/>
    </row>
    <row r="465" spans="2:10" ht="12.75">
      <c r="B465" s="9"/>
      <c r="C465" s="10"/>
      <c r="D465" s="10"/>
      <c r="E465" s="10"/>
      <c r="F465" s="10"/>
      <c r="G465" s="10"/>
      <c r="H465" s="10"/>
      <c r="I465" s="10"/>
      <c r="J465" s="10"/>
    </row>
    <row r="466" spans="2:10" ht="12.75">
      <c r="B466" s="9"/>
      <c r="C466" s="10"/>
      <c r="D466" s="10"/>
      <c r="E466" s="10"/>
      <c r="F466" s="10"/>
      <c r="G466" s="10"/>
      <c r="H466" s="10"/>
      <c r="I466" s="10"/>
      <c r="J466" s="10"/>
    </row>
    <row r="467" spans="2:10" ht="12.75">
      <c r="B467" s="9"/>
      <c r="C467" s="10"/>
      <c r="D467" s="10"/>
      <c r="E467" s="10"/>
      <c r="F467" s="10"/>
      <c r="G467" s="10"/>
      <c r="H467" s="10"/>
      <c r="I467" s="10"/>
      <c r="J467" s="10"/>
    </row>
    <row r="468" spans="2:10" ht="12.75">
      <c r="B468" s="9"/>
      <c r="C468" s="10"/>
      <c r="D468" s="10"/>
      <c r="E468" s="10"/>
      <c r="F468" s="10"/>
      <c r="G468" s="10"/>
      <c r="H468" s="10"/>
      <c r="I468" s="10"/>
      <c r="J468" s="10"/>
    </row>
    <row r="469" spans="2:10" ht="12.75">
      <c r="B469" s="9"/>
      <c r="C469" s="10"/>
      <c r="D469" s="10"/>
      <c r="E469" s="10"/>
      <c r="F469" s="10"/>
      <c r="G469" s="10"/>
      <c r="H469" s="10"/>
      <c r="I469" s="10"/>
      <c r="J469" s="10"/>
    </row>
    <row r="470" spans="2:10" ht="12.75">
      <c r="B470" s="9"/>
      <c r="C470" s="10"/>
      <c r="D470" s="10"/>
      <c r="E470" s="10"/>
      <c r="F470" s="10"/>
      <c r="G470" s="10"/>
      <c r="H470" s="10"/>
      <c r="I470" s="10"/>
      <c r="J470" s="10"/>
    </row>
    <row r="471" spans="2:10" ht="12.75">
      <c r="B471" s="9"/>
      <c r="C471" s="10"/>
      <c r="D471" s="10"/>
      <c r="E471" s="10"/>
      <c r="F471" s="10"/>
      <c r="G471" s="10"/>
      <c r="H471" s="10"/>
      <c r="I471" s="10"/>
      <c r="J471" s="10"/>
    </row>
    <row r="472" spans="2:10" ht="12.75">
      <c r="B472" s="9"/>
      <c r="C472" s="10"/>
      <c r="D472" s="10"/>
      <c r="E472" s="10"/>
      <c r="F472" s="10"/>
      <c r="G472" s="10"/>
      <c r="H472" s="10"/>
      <c r="I472" s="10"/>
      <c r="J472" s="10"/>
    </row>
    <row r="473" spans="2:10" ht="12.75">
      <c r="B473" s="9"/>
      <c r="C473" s="10"/>
      <c r="D473" s="10"/>
      <c r="E473" s="10"/>
      <c r="F473" s="10"/>
      <c r="G473" s="10"/>
      <c r="H473" s="10"/>
      <c r="I473" s="10"/>
      <c r="J473" s="10"/>
    </row>
    <row r="474" spans="2:10" ht="12.75">
      <c r="B474" s="9"/>
      <c r="C474" s="10"/>
      <c r="D474" s="10"/>
      <c r="E474" s="10"/>
      <c r="F474" s="10"/>
      <c r="G474" s="10"/>
      <c r="H474" s="10"/>
      <c r="I474" s="10"/>
      <c r="J474" s="10"/>
    </row>
    <row r="475" spans="2:10" ht="12.75">
      <c r="B475" s="9"/>
      <c r="C475" s="10"/>
      <c r="D475" s="10"/>
      <c r="E475" s="10"/>
      <c r="F475" s="10"/>
      <c r="G475" s="10"/>
      <c r="H475" s="10"/>
      <c r="I475" s="10"/>
      <c r="J475" s="10"/>
    </row>
    <row r="476" spans="2:10" ht="12.75">
      <c r="B476" s="9"/>
      <c r="C476" s="10"/>
      <c r="D476" s="10"/>
      <c r="E476" s="10"/>
      <c r="F476" s="10"/>
      <c r="G476" s="10"/>
      <c r="H476" s="10"/>
      <c r="I476" s="10"/>
      <c r="J476" s="10"/>
    </row>
    <row r="477" spans="2:10" ht="12.75">
      <c r="B477" s="9"/>
      <c r="C477" s="10"/>
      <c r="D477" s="10"/>
      <c r="E477" s="10"/>
      <c r="F477" s="10"/>
      <c r="G477" s="10"/>
      <c r="H477" s="10"/>
      <c r="I477" s="10"/>
      <c r="J477" s="10"/>
    </row>
    <row r="478" spans="2:10" ht="12.75">
      <c r="B478" s="9"/>
      <c r="C478" s="10"/>
      <c r="D478" s="10"/>
      <c r="E478" s="10"/>
      <c r="F478" s="10"/>
      <c r="G478" s="10"/>
      <c r="H478" s="10"/>
      <c r="I478" s="10"/>
      <c r="J478" s="10"/>
    </row>
    <row r="479" spans="2:10" ht="12.75">
      <c r="B479" s="9"/>
      <c r="C479" s="10"/>
      <c r="D479" s="10"/>
      <c r="E479" s="10"/>
      <c r="F479" s="10"/>
      <c r="G479" s="10"/>
      <c r="H479" s="10"/>
      <c r="I479" s="10"/>
      <c r="J479" s="10"/>
    </row>
    <row r="480" spans="2:10" ht="12.75">
      <c r="B480" s="9"/>
      <c r="C480" s="10"/>
      <c r="D480" s="10"/>
      <c r="E480" s="10"/>
      <c r="F480" s="10"/>
      <c r="G480" s="10"/>
      <c r="H480" s="10"/>
      <c r="I480" s="10"/>
      <c r="J480" s="10"/>
    </row>
    <row r="481" spans="2:10" ht="12.75">
      <c r="B481" s="9"/>
      <c r="C481" s="10"/>
      <c r="D481" s="10"/>
      <c r="E481" s="10"/>
      <c r="F481" s="10"/>
      <c r="G481" s="10"/>
      <c r="H481" s="10"/>
      <c r="I481" s="10"/>
      <c r="J481" s="10"/>
    </row>
    <row r="482" spans="2:10" ht="12.75">
      <c r="B482" s="9"/>
      <c r="C482" s="10"/>
      <c r="D482" s="10"/>
      <c r="E482" s="10"/>
      <c r="F482" s="10"/>
      <c r="G482" s="10"/>
      <c r="H482" s="10"/>
      <c r="I482" s="10"/>
      <c r="J482" s="10"/>
    </row>
    <row r="483" spans="2:10" ht="12.75">
      <c r="B483" s="9"/>
      <c r="C483" s="10"/>
      <c r="D483" s="10"/>
      <c r="E483" s="10"/>
      <c r="F483" s="10"/>
      <c r="G483" s="10"/>
      <c r="H483" s="10"/>
      <c r="I483" s="10"/>
      <c r="J483" s="10"/>
    </row>
    <row r="484" spans="2:10" ht="12.75">
      <c r="B484" s="9"/>
      <c r="C484" s="10"/>
      <c r="D484" s="10"/>
      <c r="E484" s="10"/>
      <c r="F484" s="10"/>
      <c r="G484" s="10"/>
      <c r="H484" s="10"/>
      <c r="I484" s="10"/>
      <c r="J484" s="10"/>
    </row>
    <row r="485" spans="2:10" ht="12.75">
      <c r="B485" s="9"/>
      <c r="C485" s="10"/>
      <c r="D485" s="10"/>
      <c r="E485" s="10"/>
      <c r="F485" s="10"/>
      <c r="G485" s="10"/>
      <c r="H485" s="10"/>
      <c r="I485" s="10"/>
      <c r="J485" s="10"/>
    </row>
    <row r="486" spans="2:10" ht="12.75">
      <c r="B486" s="9"/>
      <c r="C486" s="10"/>
      <c r="D486" s="10"/>
      <c r="E486" s="10"/>
      <c r="F486" s="10"/>
      <c r="G486" s="10"/>
      <c r="H486" s="10"/>
      <c r="I486" s="10"/>
      <c r="J486" s="10"/>
    </row>
    <row r="487" spans="2:10" ht="12.75">
      <c r="B487" s="9"/>
      <c r="C487" s="10"/>
      <c r="D487" s="10"/>
      <c r="E487" s="10"/>
      <c r="F487" s="10"/>
      <c r="G487" s="10"/>
      <c r="H487" s="10"/>
      <c r="I487" s="10"/>
      <c r="J487" s="10"/>
    </row>
    <row r="488" spans="2:10" ht="12.75">
      <c r="B488" s="9"/>
      <c r="C488" s="10"/>
      <c r="D488" s="10"/>
      <c r="E488" s="10"/>
      <c r="F488" s="10"/>
      <c r="G488" s="10"/>
      <c r="H488" s="10"/>
      <c r="I488" s="10"/>
      <c r="J488" s="10"/>
    </row>
    <row r="489" spans="2:10" ht="12.75">
      <c r="B489" s="9"/>
      <c r="C489" s="10"/>
      <c r="D489" s="10"/>
      <c r="E489" s="10"/>
      <c r="F489" s="10"/>
      <c r="G489" s="10"/>
      <c r="H489" s="10"/>
      <c r="I489" s="10"/>
      <c r="J489" s="10"/>
    </row>
    <row r="490" spans="2:10" ht="12.75">
      <c r="B490" s="9"/>
      <c r="C490" s="10"/>
      <c r="D490" s="10"/>
      <c r="E490" s="10"/>
      <c r="F490" s="10"/>
      <c r="G490" s="10"/>
      <c r="H490" s="10"/>
      <c r="I490" s="10"/>
      <c r="J490" s="10"/>
    </row>
    <row r="491" spans="2:10" ht="12.75">
      <c r="B491" s="9"/>
      <c r="C491" s="10"/>
      <c r="D491" s="10"/>
      <c r="E491" s="10"/>
      <c r="F491" s="10"/>
      <c r="G491" s="10"/>
      <c r="H491" s="10"/>
      <c r="I491" s="10"/>
      <c r="J491" s="10"/>
    </row>
    <row r="492" spans="2:10" ht="12.75">
      <c r="B492" s="9"/>
      <c r="C492" s="10"/>
      <c r="D492" s="10"/>
      <c r="E492" s="10"/>
      <c r="F492" s="10"/>
      <c r="G492" s="10"/>
      <c r="H492" s="10"/>
      <c r="I492" s="10"/>
      <c r="J492" s="10"/>
    </row>
    <row r="493" spans="2:10" ht="12.75">
      <c r="B493" s="9"/>
      <c r="C493" s="10"/>
      <c r="D493" s="10"/>
      <c r="E493" s="10"/>
      <c r="F493" s="10"/>
      <c r="G493" s="10"/>
      <c r="H493" s="10"/>
      <c r="I493" s="10"/>
      <c r="J493" s="10"/>
    </row>
    <row r="494" spans="2:10" ht="12.75">
      <c r="B494" s="9"/>
      <c r="C494" s="10"/>
      <c r="D494" s="10"/>
      <c r="E494" s="10"/>
      <c r="F494" s="10"/>
      <c r="G494" s="10"/>
      <c r="H494" s="10"/>
      <c r="I494" s="10"/>
      <c r="J494" s="10"/>
    </row>
    <row r="495" spans="2:10" ht="12.75">
      <c r="B495" s="10"/>
      <c r="C495" s="10"/>
      <c r="D495" s="10"/>
      <c r="E495" s="10"/>
      <c r="F495" s="10"/>
      <c r="G495" s="10"/>
      <c r="H495" s="10"/>
      <c r="I495" s="10"/>
      <c r="J495" s="10"/>
    </row>
    <row r="496" spans="2:10" ht="12.75">
      <c r="B496" s="10"/>
      <c r="C496" s="10"/>
      <c r="D496" s="10"/>
      <c r="E496" s="10"/>
      <c r="F496" s="10"/>
      <c r="G496" s="10"/>
      <c r="H496" s="10"/>
      <c r="I496" s="10"/>
      <c r="J496" s="10"/>
    </row>
    <row r="497" spans="2:10" ht="12.75">
      <c r="B497" s="10"/>
      <c r="C497" s="10"/>
      <c r="D497" s="10"/>
      <c r="E497" s="10"/>
      <c r="F497" s="10"/>
      <c r="G497" s="10"/>
      <c r="H497" s="10"/>
      <c r="I497" s="10"/>
      <c r="J497" s="10"/>
    </row>
    <row r="498" spans="2:10" ht="12.75">
      <c r="B498" s="10"/>
      <c r="C498" s="10"/>
      <c r="D498" s="10"/>
      <c r="E498" s="10"/>
      <c r="F498" s="10"/>
      <c r="G498" s="10"/>
      <c r="H498" s="10"/>
      <c r="I498" s="10"/>
      <c r="J498" s="10"/>
    </row>
    <row r="499" spans="2:10" ht="12.75">
      <c r="B499" s="10"/>
      <c r="C499" s="10"/>
      <c r="D499" s="10"/>
      <c r="E499" s="10"/>
      <c r="F499" s="10"/>
      <c r="G499" s="10"/>
      <c r="H499" s="10"/>
      <c r="I499" s="10"/>
      <c r="J499" s="10"/>
    </row>
    <row r="500" spans="2:10" ht="12.75">
      <c r="B500" s="10"/>
      <c r="C500" s="10"/>
      <c r="D500" s="10"/>
      <c r="E500" s="10"/>
      <c r="F500" s="10"/>
      <c r="G500" s="10"/>
      <c r="H500" s="10"/>
      <c r="I500" s="10"/>
      <c r="J500" s="10"/>
    </row>
    <row r="501" spans="2:10" ht="12.75">
      <c r="B501" s="10"/>
      <c r="C501" s="10"/>
      <c r="D501" s="10"/>
      <c r="E501" s="10"/>
      <c r="F501" s="10"/>
      <c r="G501" s="10"/>
      <c r="H501" s="10"/>
      <c r="I501" s="10"/>
      <c r="J501" s="10"/>
    </row>
    <row r="502" spans="2:10" ht="12.75">
      <c r="B502" s="10"/>
      <c r="C502" s="10"/>
      <c r="D502" s="10"/>
      <c r="E502" s="10"/>
      <c r="F502" s="10"/>
      <c r="G502" s="10"/>
      <c r="H502" s="10"/>
      <c r="I502" s="10"/>
      <c r="J502" s="10"/>
    </row>
    <row r="503" spans="2:10" ht="12.75">
      <c r="B503" s="10"/>
      <c r="C503" s="10"/>
      <c r="D503" s="10"/>
      <c r="E503" s="10"/>
      <c r="F503" s="10"/>
      <c r="G503" s="10"/>
      <c r="H503" s="10"/>
      <c r="I503" s="10"/>
      <c r="J503" s="10"/>
    </row>
    <row r="504" spans="2:10" ht="12.75">
      <c r="B504" s="10"/>
      <c r="C504" s="10"/>
      <c r="D504" s="10"/>
      <c r="E504" s="10"/>
      <c r="F504" s="10"/>
      <c r="G504" s="10"/>
      <c r="H504" s="10"/>
      <c r="I504" s="10"/>
      <c r="J504" s="10"/>
    </row>
    <row r="505" spans="2:10" ht="12.75">
      <c r="B505" s="10"/>
      <c r="C505" s="10"/>
      <c r="D505" s="10"/>
      <c r="E505" s="10"/>
      <c r="F505" s="10"/>
      <c r="G505" s="10"/>
      <c r="H505" s="10"/>
      <c r="I505" s="10"/>
      <c r="J505" s="10"/>
    </row>
    <row r="506" spans="2:10" ht="12.75">
      <c r="B506" s="10"/>
      <c r="C506" s="10"/>
      <c r="D506" s="10"/>
      <c r="E506" s="10"/>
      <c r="F506" s="10"/>
      <c r="G506" s="10"/>
      <c r="H506" s="10"/>
      <c r="I506" s="10"/>
      <c r="J506" s="10"/>
    </row>
    <row r="507" spans="2:10" ht="12.75">
      <c r="B507" s="10"/>
      <c r="C507" s="10"/>
      <c r="D507" s="10"/>
      <c r="E507" s="10"/>
      <c r="F507" s="10"/>
      <c r="G507" s="10"/>
      <c r="H507" s="10"/>
      <c r="I507" s="10"/>
      <c r="J507" s="10"/>
    </row>
    <row r="508" spans="2:10" ht="12.75">
      <c r="B508" s="10"/>
      <c r="C508" s="10"/>
      <c r="D508" s="10"/>
      <c r="E508" s="10"/>
      <c r="F508" s="10"/>
      <c r="G508" s="10"/>
      <c r="H508" s="10"/>
      <c r="I508" s="10"/>
      <c r="J508" s="10"/>
    </row>
    <row r="509" spans="2:10" ht="12.75">
      <c r="B509" s="10"/>
      <c r="C509" s="10"/>
      <c r="D509" s="10"/>
      <c r="E509" s="10"/>
      <c r="F509" s="10"/>
      <c r="G509" s="10"/>
      <c r="H509" s="10"/>
      <c r="I509" s="10"/>
      <c r="J509" s="10"/>
    </row>
    <row r="510" spans="2:10" ht="12.75">
      <c r="B510" s="10"/>
      <c r="C510" s="10"/>
      <c r="D510" s="10"/>
      <c r="E510" s="10"/>
      <c r="F510" s="10"/>
      <c r="G510" s="10"/>
      <c r="H510" s="10"/>
      <c r="I510" s="10"/>
      <c r="J510" s="10"/>
    </row>
    <row r="511" spans="2:10" ht="12.75">
      <c r="B511" s="10"/>
      <c r="C511" s="10"/>
      <c r="D511" s="10"/>
      <c r="E511" s="10"/>
      <c r="F511" s="10"/>
      <c r="G511" s="10"/>
      <c r="H511" s="10"/>
      <c r="I511" s="10"/>
      <c r="J511" s="10"/>
    </row>
    <row r="512" spans="2:10" ht="12.75">
      <c r="B512" s="10"/>
      <c r="C512" s="10"/>
      <c r="D512" s="10"/>
      <c r="E512" s="10"/>
      <c r="F512" s="10"/>
      <c r="G512" s="10"/>
      <c r="H512" s="10"/>
      <c r="I512" s="10"/>
      <c r="J512" s="10"/>
    </row>
    <row r="513" spans="2:10" ht="12.75">
      <c r="B513" s="10"/>
      <c r="C513" s="10"/>
      <c r="D513" s="10"/>
      <c r="E513" s="10"/>
      <c r="F513" s="10"/>
      <c r="G513" s="10"/>
      <c r="H513" s="10"/>
      <c r="I513" s="10"/>
      <c r="J513" s="10"/>
    </row>
    <row r="514" spans="2:10" ht="12.75">
      <c r="B514" s="10"/>
      <c r="C514" s="10"/>
      <c r="D514" s="10"/>
      <c r="E514" s="10"/>
      <c r="F514" s="10"/>
      <c r="G514" s="10"/>
      <c r="H514" s="10"/>
      <c r="I514" s="10"/>
      <c r="J514" s="10"/>
    </row>
    <row r="515" spans="2:10" ht="12.75">
      <c r="B515" s="10"/>
      <c r="C515" s="10"/>
      <c r="D515" s="10"/>
      <c r="E515" s="10"/>
      <c r="F515" s="10"/>
      <c r="G515" s="10"/>
      <c r="H515" s="10"/>
      <c r="I515" s="10"/>
      <c r="J515" s="10"/>
    </row>
    <row r="516" spans="2:10" ht="12.75">
      <c r="B516" s="10"/>
      <c r="C516" s="10"/>
      <c r="D516" s="10"/>
      <c r="E516" s="10"/>
      <c r="F516" s="10"/>
      <c r="G516" s="10"/>
      <c r="H516" s="10"/>
      <c r="I516" s="10"/>
      <c r="J516" s="10"/>
    </row>
    <row r="517" spans="2:10" ht="12.75">
      <c r="B517" s="10"/>
      <c r="C517" s="10"/>
      <c r="D517" s="10"/>
      <c r="E517" s="10"/>
      <c r="F517" s="10"/>
      <c r="G517" s="10"/>
      <c r="H517" s="10"/>
      <c r="I517" s="10"/>
      <c r="J517" s="10"/>
    </row>
    <row r="518" spans="2:10" ht="12.75">
      <c r="B518" s="10"/>
      <c r="C518" s="10"/>
      <c r="D518" s="10"/>
      <c r="E518" s="10"/>
      <c r="F518" s="10"/>
      <c r="G518" s="10"/>
      <c r="H518" s="10"/>
      <c r="I518" s="10"/>
      <c r="J518" s="10"/>
    </row>
    <row r="519" spans="2:10" ht="12.75">
      <c r="B519" s="10"/>
      <c r="C519" s="10"/>
      <c r="D519" s="10"/>
      <c r="E519" s="10"/>
      <c r="F519" s="10"/>
      <c r="G519" s="10"/>
      <c r="H519" s="10"/>
      <c r="I519" s="10"/>
      <c r="J519" s="10"/>
    </row>
  </sheetData>
  <mergeCells count="8">
    <mergeCell ref="A1:A2"/>
    <mergeCell ref="B1:B2"/>
    <mergeCell ref="C1:C2"/>
    <mergeCell ref="D1:D2"/>
    <mergeCell ref="H1:I1"/>
    <mergeCell ref="J1:J2"/>
    <mergeCell ref="E1:F1"/>
    <mergeCell ref="G1:G2"/>
  </mergeCells>
  <printOptions gridLines="1" horizontalCentered="1"/>
  <pageMargins left="0.1968503937007874" right="0.1968503937007874" top="0.85" bottom="0.7480314960629921" header="0.5118110236220472" footer="0.5118110236220472"/>
  <pageSetup horizontalDpi="600" verticalDpi="600" orientation="landscape" paperSize="9" scale="85" r:id="rId1"/>
  <headerFooter alignWithMargins="0">
    <oddHeader>&amp;C&amp;"Arial CE,Pogrubiony"&amp;12Wykonanie planu pozostałych inwestycji miasta Opola w 2009 roku&amp;RZałącznik Nr 9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47"/>
  <sheetViews>
    <sheetView workbookViewId="0" topLeftCell="A1">
      <selection activeCell="A1" sqref="A1"/>
    </sheetView>
  </sheetViews>
  <sheetFormatPr defaultColWidth="9.00390625" defaultRowHeight="12.75"/>
  <cols>
    <col min="1" max="1" width="5.625" style="4" bestFit="1" customWidth="1"/>
    <col min="2" max="2" width="8.875" style="4" bestFit="1" customWidth="1"/>
    <col min="3" max="3" width="57.125" style="4" customWidth="1"/>
    <col min="4" max="4" width="14.375" style="4" customWidth="1"/>
    <col min="5" max="5" width="16.375" style="4" customWidth="1"/>
    <col min="6" max="6" width="7.00390625" style="4" customWidth="1"/>
    <col min="7" max="7" width="11.75390625" style="4" bestFit="1" customWidth="1"/>
    <col min="8" max="8" width="9.25390625" style="4" bestFit="1" customWidth="1"/>
    <col min="9" max="16384" width="9.125" style="4" customWidth="1"/>
  </cols>
  <sheetData>
    <row r="1" spans="1:6" s="1" customFormat="1" ht="55.5" customHeight="1">
      <c r="A1" s="13" t="s">
        <v>0</v>
      </c>
      <c r="B1" s="13" t="s">
        <v>1</v>
      </c>
      <c r="C1" s="145" t="s">
        <v>2</v>
      </c>
      <c r="D1" s="149" t="s">
        <v>80</v>
      </c>
      <c r="E1" s="14" t="s">
        <v>257</v>
      </c>
      <c r="F1" s="15" t="s">
        <v>28</v>
      </c>
    </row>
    <row r="2" spans="1:6" s="2" customFormat="1" ht="11.25">
      <c r="A2" s="16">
        <v>1</v>
      </c>
      <c r="B2" s="16">
        <v>2</v>
      </c>
      <c r="C2" s="17">
        <v>3</v>
      </c>
      <c r="D2" s="150">
        <v>4</v>
      </c>
      <c r="E2" s="18">
        <v>5</v>
      </c>
      <c r="F2" s="19">
        <v>6</v>
      </c>
    </row>
    <row r="3" spans="1:6" s="1" customFormat="1" ht="19.5" customHeight="1">
      <c r="A3" s="131" t="s">
        <v>219</v>
      </c>
      <c r="B3" s="132" t="s">
        <v>218</v>
      </c>
      <c r="C3" s="115" t="s">
        <v>6</v>
      </c>
      <c r="D3" s="151">
        <f>D4+D8</f>
        <v>2936795</v>
      </c>
      <c r="E3" s="134">
        <f>E4+E8</f>
        <v>1719467.02</v>
      </c>
      <c r="F3" s="130">
        <f aca="true" t="shared" si="0" ref="F3:F55">E3/D3</f>
        <v>0.5854909927318727</v>
      </c>
    </row>
    <row r="4" spans="1:6" ht="25.5">
      <c r="A4" s="126" t="s">
        <v>218</v>
      </c>
      <c r="B4" s="127" t="s">
        <v>220</v>
      </c>
      <c r="C4" s="146" t="s">
        <v>221</v>
      </c>
      <c r="D4" s="152">
        <f>SUM(D5:D7)</f>
        <v>2766795</v>
      </c>
      <c r="E4" s="142">
        <f>SUM(E5:E7)</f>
        <v>1718247.02</v>
      </c>
      <c r="F4" s="133">
        <f t="shared" si="0"/>
        <v>0.6210243332086404</v>
      </c>
    </row>
    <row r="5" spans="1:8" ht="25.5">
      <c r="A5" s="128" t="s">
        <v>218</v>
      </c>
      <c r="B5" s="128" t="s">
        <v>218</v>
      </c>
      <c r="C5" s="147" t="s">
        <v>222</v>
      </c>
      <c r="D5" s="153">
        <v>295000</v>
      </c>
      <c r="E5" s="136">
        <v>119791.07</v>
      </c>
      <c r="F5" s="129">
        <f t="shared" si="0"/>
        <v>0.4060714237288136</v>
      </c>
      <c r="G5" s="5"/>
      <c r="H5" s="141"/>
    </row>
    <row r="6" spans="1:6" ht="25.5">
      <c r="A6" s="128" t="s">
        <v>218</v>
      </c>
      <c r="B6" s="128" t="s">
        <v>218</v>
      </c>
      <c r="C6" s="147" t="s">
        <v>223</v>
      </c>
      <c r="D6" s="153">
        <v>450000</v>
      </c>
      <c r="E6" s="136">
        <v>384157.8</v>
      </c>
      <c r="F6" s="129">
        <f t="shared" si="0"/>
        <v>0.853684</v>
      </c>
    </row>
    <row r="7" spans="1:6" s="1" customFormat="1" ht="25.5">
      <c r="A7" s="128" t="s">
        <v>218</v>
      </c>
      <c r="B7" s="128" t="s">
        <v>218</v>
      </c>
      <c r="C7" s="147" t="s">
        <v>224</v>
      </c>
      <c r="D7" s="153">
        <v>2021795</v>
      </c>
      <c r="E7" s="136">
        <v>1214298.15</v>
      </c>
      <c r="F7" s="129">
        <f t="shared" si="0"/>
        <v>0.6006039929864303</v>
      </c>
    </row>
    <row r="8" spans="1:6" ht="12.75">
      <c r="A8" s="126" t="s">
        <v>218</v>
      </c>
      <c r="B8" s="127" t="s">
        <v>225</v>
      </c>
      <c r="C8" s="146" t="s">
        <v>84</v>
      </c>
      <c r="D8" s="154">
        <f>D9</f>
        <v>170000</v>
      </c>
      <c r="E8" s="135">
        <f>E9</f>
        <v>1220</v>
      </c>
      <c r="F8" s="133">
        <f t="shared" si="0"/>
        <v>0.007176470588235294</v>
      </c>
    </row>
    <row r="9" spans="1:6" ht="12.75">
      <c r="A9" s="128" t="s">
        <v>218</v>
      </c>
      <c r="B9" s="128" t="s">
        <v>218</v>
      </c>
      <c r="C9" s="147" t="s">
        <v>199</v>
      </c>
      <c r="D9" s="153">
        <v>170000</v>
      </c>
      <c r="E9" s="136">
        <v>1220</v>
      </c>
      <c r="F9" s="129">
        <f t="shared" si="0"/>
        <v>0.007176470588235294</v>
      </c>
    </row>
    <row r="10" spans="1:6" ht="19.5" customHeight="1">
      <c r="A10" s="131" t="s">
        <v>226</v>
      </c>
      <c r="B10" s="132" t="s">
        <v>218</v>
      </c>
      <c r="C10" s="115" t="s">
        <v>65</v>
      </c>
      <c r="D10" s="151">
        <f>D11+D13</f>
        <v>240000</v>
      </c>
      <c r="E10" s="134">
        <f>E11+E13</f>
        <v>239845.03</v>
      </c>
      <c r="F10" s="130">
        <f t="shared" si="0"/>
        <v>0.9993542916666667</v>
      </c>
    </row>
    <row r="11" spans="1:7" ht="12.75">
      <c r="A11" s="126" t="s">
        <v>218</v>
      </c>
      <c r="B11" s="127" t="s">
        <v>227</v>
      </c>
      <c r="C11" s="146" t="s">
        <v>123</v>
      </c>
      <c r="D11" s="154">
        <f>D12</f>
        <v>40000</v>
      </c>
      <c r="E11" s="135">
        <f>E12</f>
        <v>39887.9</v>
      </c>
      <c r="F11" s="133">
        <f t="shared" si="0"/>
        <v>0.9971975000000001</v>
      </c>
      <c r="G11" s="5"/>
    </row>
    <row r="12" spans="1:6" s="1" customFormat="1" ht="12.75">
      <c r="A12" s="128" t="s">
        <v>218</v>
      </c>
      <c r="B12" s="128" t="s">
        <v>218</v>
      </c>
      <c r="C12" s="147" t="s">
        <v>200</v>
      </c>
      <c r="D12" s="153">
        <v>40000</v>
      </c>
      <c r="E12" s="136">
        <v>39887.9</v>
      </c>
      <c r="F12" s="129">
        <f t="shared" si="0"/>
        <v>0.9971975000000001</v>
      </c>
    </row>
    <row r="13" spans="1:6" s="1" customFormat="1" ht="12.75">
      <c r="A13" s="126" t="s">
        <v>218</v>
      </c>
      <c r="B13" s="127" t="s">
        <v>228</v>
      </c>
      <c r="C13" s="146" t="s">
        <v>16</v>
      </c>
      <c r="D13" s="154">
        <f>D14</f>
        <v>200000</v>
      </c>
      <c r="E13" s="135">
        <f>E14</f>
        <v>199957.13</v>
      </c>
      <c r="F13" s="133">
        <f t="shared" si="0"/>
        <v>0.99978565</v>
      </c>
    </row>
    <row r="14" spans="1:7" ht="12.75">
      <c r="A14" s="128" t="s">
        <v>218</v>
      </c>
      <c r="B14" s="128" t="s">
        <v>218</v>
      </c>
      <c r="C14" s="147" t="s">
        <v>201</v>
      </c>
      <c r="D14" s="153">
        <v>200000</v>
      </c>
      <c r="E14" s="136">
        <v>199957.13</v>
      </c>
      <c r="F14" s="129">
        <f t="shared" si="0"/>
        <v>0.99978565</v>
      </c>
      <c r="G14" s="1"/>
    </row>
    <row r="15" spans="1:6" s="1" customFormat="1" ht="19.5" customHeight="1">
      <c r="A15" s="131" t="s">
        <v>229</v>
      </c>
      <c r="B15" s="132" t="s">
        <v>218</v>
      </c>
      <c r="C15" s="115" t="s">
        <v>10</v>
      </c>
      <c r="D15" s="151">
        <f>D16</f>
        <v>1350000</v>
      </c>
      <c r="E15" s="134">
        <f>E16</f>
        <v>455596.9</v>
      </c>
      <c r="F15" s="130">
        <f t="shared" si="0"/>
        <v>0.3374791851851852</v>
      </c>
    </row>
    <row r="16" spans="1:6" s="1" customFormat="1" ht="12.75">
      <c r="A16" s="126" t="s">
        <v>218</v>
      </c>
      <c r="B16" s="127" t="s">
        <v>230</v>
      </c>
      <c r="C16" s="146" t="s">
        <v>16</v>
      </c>
      <c r="D16" s="152">
        <f>SUM(D17:D20)</f>
        <v>1350000</v>
      </c>
      <c r="E16" s="142">
        <f>SUM(E17:E20)</f>
        <v>455596.9</v>
      </c>
      <c r="F16" s="133">
        <f t="shared" si="0"/>
        <v>0.3374791851851852</v>
      </c>
    </row>
    <row r="17" spans="1:6" ht="12.75">
      <c r="A17" s="128" t="s">
        <v>218</v>
      </c>
      <c r="B17" s="128" t="s">
        <v>218</v>
      </c>
      <c r="C17" s="147" t="s">
        <v>203</v>
      </c>
      <c r="D17" s="153">
        <v>200000</v>
      </c>
      <c r="E17" s="136">
        <v>146305.47</v>
      </c>
      <c r="F17" s="129">
        <f t="shared" si="0"/>
        <v>0.73152735</v>
      </c>
    </row>
    <row r="18" spans="1:6" s="1" customFormat="1" ht="12.75">
      <c r="A18" s="128" t="s">
        <v>218</v>
      </c>
      <c r="B18" s="128" t="s">
        <v>218</v>
      </c>
      <c r="C18" s="147" t="s">
        <v>204</v>
      </c>
      <c r="D18" s="153">
        <v>200000</v>
      </c>
      <c r="E18" s="136"/>
      <c r="F18" s="129">
        <f t="shared" si="0"/>
        <v>0</v>
      </c>
    </row>
    <row r="19" spans="1:6" s="1" customFormat="1" ht="25.5">
      <c r="A19" s="128" t="s">
        <v>218</v>
      </c>
      <c r="B19" s="128" t="s">
        <v>218</v>
      </c>
      <c r="C19" s="147" t="s">
        <v>231</v>
      </c>
      <c r="D19" s="153">
        <v>650000</v>
      </c>
      <c r="E19" s="136">
        <v>108824</v>
      </c>
      <c r="F19" s="129">
        <f t="shared" si="0"/>
        <v>0.16742153846153845</v>
      </c>
    </row>
    <row r="20" spans="1:6" ht="12.75">
      <c r="A20" s="128" t="s">
        <v>218</v>
      </c>
      <c r="B20" s="128" t="s">
        <v>218</v>
      </c>
      <c r="C20" s="147" t="s">
        <v>202</v>
      </c>
      <c r="D20" s="153">
        <v>300000</v>
      </c>
      <c r="E20" s="136">
        <v>200467.43</v>
      </c>
      <c r="F20" s="129">
        <f t="shared" si="0"/>
        <v>0.6682247666666666</v>
      </c>
    </row>
    <row r="21" spans="1:6" s="1" customFormat="1" ht="19.5" customHeight="1">
      <c r="A21" s="131" t="s">
        <v>232</v>
      </c>
      <c r="B21" s="132" t="s">
        <v>218</v>
      </c>
      <c r="C21" s="115" t="s">
        <v>70</v>
      </c>
      <c r="D21" s="151">
        <f>D22+D26+D30+D36+D38</f>
        <v>1228000</v>
      </c>
      <c r="E21" s="134">
        <f>E22+E26+E30+E36+E38</f>
        <v>927821.3600000001</v>
      </c>
      <c r="F21" s="130">
        <f t="shared" si="0"/>
        <v>0.7555548534201956</v>
      </c>
    </row>
    <row r="22" spans="1:6" s="1" customFormat="1" ht="12.75">
      <c r="A22" s="126" t="s">
        <v>218</v>
      </c>
      <c r="B22" s="127" t="s">
        <v>233</v>
      </c>
      <c r="C22" s="146" t="s">
        <v>13</v>
      </c>
      <c r="D22" s="152">
        <f>SUM(D23:D25)</f>
        <v>323000</v>
      </c>
      <c r="E22" s="142">
        <f>SUM(E23:E25)</f>
        <v>321831.2</v>
      </c>
      <c r="F22" s="133">
        <f t="shared" si="0"/>
        <v>0.9963814241486069</v>
      </c>
    </row>
    <row r="23" spans="1:6" s="1" customFormat="1" ht="25.5">
      <c r="A23" s="128" t="s">
        <v>218</v>
      </c>
      <c r="B23" s="128" t="s">
        <v>218</v>
      </c>
      <c r="C23" s="147" t="s">
        <v>205</v>
      </c>
      <c r="D23" s="153">
        <v>193000</v>
      </c>
      <c r="E23" s="136">
        <v>192840.15</v>
      </c>
      <c r="F23" s="129">
        <f t="shared" si="0"/>
        <v>0.999171761658031</v>
      </c>
    </row>
    <row r="24" spans="1:6" s="1" customFormat="1" ht="25.5">
      <c r="A24" s="128" t="s">
        <v>218</v>
      </c>
      <c r="B24" s="128" t="s">
        <v>218</v>
      </c>
      <c r="C24" s="147" t="s">
        <v>234</v>
      </c>
      <c r="D24" s="153">
        <v>70000</v>
      </c>
      <c r="E24" s="136">
        <v>70000</v>
      </c>
      <c r="F24" s="129">
        <f t="shared" si="0"/>
        <v>1</v>
      </c>
    </row>
    <row r="25" spans="1:6" s="1" customFormat="1" ht="25.5">
      <c r="A25" s="128" t="s">
        <v>218</v>
      </c>
      <c r="B25" s="128" t="s">
        <v>218</v>
      </c>
      <c r="C25" s="147" t="s">
        <v>206</v>
      </c>
      <c r="D25" s="153">
        <v>60000</v>
      </c>
      <c r="E25" s="136">
        <v>58991.05</v>
      </c>
      <c r="F25" s="129">
        <f t="shared" si="0"/>
        <v>0.9831841666666667</v>
      </c>
    </row>
    <row r="26" spans="1:6" s="1" customFormat="1" ht="12.75">
      <c r="A26" s="126" t="s">
        <v>218</v>
      </c>
      <c r="B26" s="127" t="s">
        <v>235</v>
      </c>
      <c r="C26" s="146" t="s">
        <v>26</v>
      </c>
      <c r="D26" s="152">
        <f>SUM(D27:D29)</f>
        <v>176000</v>
      </c>
      <c r="E26" s="142">
        <f>SUM(E27:E29)</f>
        <v>160402.69</v>
      </c>
      <c r="F26" s="133">
        <f t="shared" si="0"/>
        <v>0.9113789204545455</v>
      </c>
    </row>
    <row r="27" spans="1:6" s="1" customFormat="1" ht="12.75">
      <c r="A27" s="128" t="s">
        <v>218</v>
      </c>
      <c r="B27" s="128" t="s">
        <v>218</v>
      </c>
      <c r="C27" s="147" t="s">
        <v>208</v>
      </c>
      <c r="D27" s="153">
        <v>80000</v>
      </c>
      <c r="E27" s="136">
        <v>66159.76</v>
      </c>
      <c r="F27" s="129">
        <f t="shared" si="0"/>
        <v>0.826997</v>
      </c>
    </row>
    <row r="28" spans="1:6" s="1" customFormat="1" ht="12.75">
      <c r="A28" s="128" t="s">
        <v>218</v>
      </c>
      <c r="B28" s="128" t="s">
        <v>218</v>
      </c>
      <c r="C28" s="147" t="s">
        <v>236</v>
      </c>
      <c r="D28" s="153">
        <v>36000</v>
      </c>
      <c r="E28" s="136">
        <v>35762.88</v>
      </c>
      <c r="F28" s="129">
        <f t="shared" si="0"/>
        <v>0.9934133333333333</v>
      </c>
    </row>
    <row r="29" spans="1:6" s="1" customFormat="1" ht="12.75">
      <c r="A29" s="128" t="s">
        <v>218</v>
      </c>
      <c r="B29" s="128" t="s">
        <v>218</v>
      </c>
      <c r="C29" s="147" t="s">
        <v>207</v>
      </c>
      <c r="D29" s="153">
        <v>60000</v>
      </c>
      <c r="E29" s="136">
        <v>58480.05</v>
      </c>
      <c r="F29" s="129">
        <f t="shared" si="0"/>
        <v>0.9746675</v>
      </c>
    </row>
    <row r="30" spans="1:6" s="1" customFormat="1" ht="12.75">
      <c r="A30" s="126" t="s">
        <v>218</v>
      </c>
      <c r="B30" s="127" t="s">
        <v>237</v>
      </c>
      <c r="C30" s="146" t="s">
        <v>209</v>
      </c>
      <c r="D30" s="152">
        <f>SUM(D31:D35)</f>
        <v>294000</v>
      </c>
      <c r="E30" s="142">
        <f>SUM(E31:E35)</f>
        <v>129175.37999999999</v>
      </c>
      <c r="F30" s="133">
        <f t="shared" si="0"/>
        <v>0.43937204081632647</v>
      </c>
    </row>
    <row r="31" spans="1:6" s="1" customFormat="1" ht="25.5">
      <c r="A31" s="128" t="s">
        <v>218</v>
      </c>
      <c r="B31" s="128" t="s">
        <v>218</v>
      </c>
      <c r="C31" s="147" t="s">
        <v>211</v>
      </c>
      <c r="D31" s="153">
        <v>128000</v>
      </c>
      <c r="E31" s="136">
        <v>11590</v>
      </c>
      <c r="F31" s="129">
        <f t="shared" si="0"/>
        <v>0.090546875</v>
      </c>
    </row>
    <row r="32" spans="1:6" s="1" customFormat="1" ht="12.75">
      <c r="A32" s="128" t="s">
        <v>218</v>
      </c>
      <c r="B32" s="128" t="s">
        <v>218</v>
      </c>
      <c r="C32" s="147" t="s">
        <v>210</v>
      </c>
      <c r="D32" s="153">
        <v>48300</v>
      </c>
      <c r="E32" s="136"/>
      <c r="F32" s="129">
        <f t="shared" si="0"/>
        <v>0</v>
      </c>
    </row>
    <row r="33" spans="1:6" s="1" customFormat="1" ht="25.5">
      <c r="A33" s="128" t="s">
        <v>218</v>
      </c>
      <c r="B33" s="128" t="s">
        <v>218</v>
      </c>
      <c r="C33" s="147" t="s">
        <v>238</v>
      </c>
      <c r="D33" s="153">
        <v>30850</v>
      </c>
      <c r="E33" s="136">
        <v>30824.28</v>
      </c>
      <c r="F33" s="129">
        <f t="shared" si="0"/>
        <v>0.9991662884927066</v>
      </c>
    </row>
    <row r="34" spans="1:6" s="1" customFormat="1" ht="12.75">
      <c r="A34" s="128" t="s">
        <v>218</v>
      </c>
      <c r="B34" s="128" t="s">
        <v>218</v>
      </c>
      <c r="C34" s="147" t="s">
        <v>213</v>
      </c>
      <c r="D34" s="153">
        <v>40000</v>
      </c>
      <c r="E34" s="136">
        <v>39945.24</v>
      </c>
      <c r="F34" s="129">
        <f t="shared" si="0"/>
        <v>0.9986309999999999</v>
      </c>
    </row>
    <row r="35" spans="1:6" s="1" customFormat="1" ht="12.75">
      <c r="A35" s="128" t="s">
        <v>218</v>
      </c>
      <c r="B35" s="128" t="s">
        <v>218</v>
      </c>
      <c r="C35" s="147" t="s">
        <v>212</v>
      </c>
      <c r="D35" s="153">
        <v>46850</v>
      </c>
      <c r="E35" s="136">
        <v>46815.86</v>
      </c>
      <c r="F35" s="129">
        <f t="shared" si="0"/>
        <v>0.9992712913553895</v>
      </c>
    </row>
    <row r="36" spans="1:6" ht="12.75">
      <c r="A36" s="126" t="s">
        <v>218</v>
      </c>
      <c r="B36" s="127" t="s">
        <v>239</v>
      </c>
      <c r="C36" s="146" t="s">
        <v>78</v>
      </c>
      <c r="D36" s="154">
        <f>D37</f>
        <v>300000</v>
      </c>
      <c r="E36" s="135">
        <f>E37</f>
        <v>230216.05</v>
      </c>
      <c r="F36" s="133">
        <f t="shared" si="0"/>
        <v>0.7673868333333332</v>
      </c>
    </row>
    <row r="37" spans="1:6" s="1" customFormat="1" ht="12.75">
      <c r="A37" s="128" t="s">
        <v>218</v>
      </c>
      <c r="B37" s="128" t="s">
        <v>218</v>
      </c>
      <c r="C37" s="147" t="s">
        <v>214</v>
      </c>
      <c r="D37" s="153">
        <v>300000</v>
      </c>
      <c r="E37" s="136">
        <v>230216.05</v>
      </c>
      <c r="F37" s="129">
        <f t="shared" si="0"/>
        <v>0.7673868333333332</v>
      </c>
    </row>
    <row r="38" spans="1:6" ht="12.75">
      <c r="A38" s="126" t="s">
        <v>218</v>
      </c>
      <c r="B38" s="127" t="s">
        <v>240</v>
      </c>
      <c r="C38" s="146" t="s">
        <v>15</v>
      </c>
      <c r="D38" s="154">
        <f>D39</f>
        <v>135000</v>
      </c>
      <c r="E38" s="135">
        <f>E39</f>
        <v>86196.04</v>
      </c>
      <c r="F38" s="133">
        <f t="shared" si="0"/>
        <v>0.6384891851851852</v>
      </c>
    </row>
    <row r="39" spans="1:6" ht="12.75">
      <c r="A39" s="128" t="s">
        <v>218</v>
      </c>
      <c r="B39" s="128" t="s">
        <v>218</v>
      </c>
      <c r="C39" s="147" t="s">
        <v>215</v>
      </c>
      <c r="D39" s="153">
        <v>135000</v>
      </c>
      <c r="E39" s="136">
        <v>86196.04</v>
      </c>
      <c r="F39" s="129">
        <f t="shared" si="0"/>
        <v>0.6384891851851852</v>
      </c>
    </row>
    <row r="40" spans="1:6" s="1" customFormat="1" ht="19.5" customHeight="1">
      <c r="A40" s="131" t="s">
        <v>241</v>
      </c>
      <c r="B40" s="132" t="s">
        <v>218</v>
      </c>
      <c r="C40" s="115" t="s">
        <v>41</v>
      </c>
      <c r="D40" s="151">
        <f>D41</f>
        <v>139514</v>
      </c>
      <c r="E40" s="134">
        <f>E41</f>
        <v>108216.16</v>
      </c>
      <c r="F40" s="130">
        <f t="shared" si="0"/>
        <v>0.7756652378972719</v>
      </c>
    </row>
    <row r="41" spans="1:6" ht="12.75">
      <c r="A41" s="126" t="s">
        <v>218</v>
      </c>
      <c r="B41" s="127" t="s">
        <v>242</v>
      </c>
      <c r="C41" s="146" t="s">
        <v>162</v>
      </c>
      <c r="D41" s="152">
        <f>SUM(D42:D44)</f>
        <v>139514</v>
      </c>
      <c r="E41" s="142">
        <f>SUM(E42:E44)</f>
        <v>108216.16</v>
      </c>
      <c r="F41" s="133">
        <f t="shared" si="0"/>
        <v>0.7756652378972719</v>
      </c>
    </row>
    <row r="42" spans="1:6" s="11" customFormat="1" ht="25.5">
      <c r="A42" s="128" t="s">
        <v>218</v>
      </c>
      <c r="B42" s="128" t="s">
        <v>218</v>
      </c>
      <c r="C42" s="147" t="s">
        <v>243</v>
      </c>
      <c r="D42" s="153">
        <v>5992</v>
      </c>
      <c r="E42" s="136">
        <v>5992</v>
      </c>
      <c r="F42" s="129">
        <f t="shared" si="0"/>
        <v>1</v>
      </c>
    </row>
    <row r="43" spans="1:6" ht="25.5">
      <c r="A43" s="128" t="s">
        <v>218</v>
      </c>
      <c r="B43" s="128" t="s">
        <v>218</v>
      </c>
      <c r="C43" s="147" t="s">
        <v>244</v>
      </c>
      <c r="D43" s="153">
        <v>107858</v>
      </c>
      <c r="E43" s="136">
        <v>79716.07</v>
      </c>
      <c r="F43" s="129">
        <f t="shared" si="0"/>
        <v>0.7390835172170818</v>
      </c>
    </row>
    <row r="44" spans="1:6" ht="25.5">
      <c r="A44" s="128" t="s">
        <v>218</v>
      </c>
      <c r="B44" s="128" t="s">
        <v>218</v>
      </c>
      <c r="C44" s="147" t="s">
        <v>245</v>
      </c>
      <c r="D44" s="153">
        <v>25664</v>
      </c>
      <c r="E44" s="136">
        <v>22508.09</v>
      </c>
      <c r="F44" s="129">
        <f t="shared" si="0"/>
        <v>0.8770296913965088</v>
      </c>
    </row>
    <row r="45" spans="1:6" ht="19.5" customHeight="1">
      <c r="A45" s="131" t="s">
        <v>246</v>
      </c>
      <c r="B45" s="132" t="s">
        <v>218</v>
      </c>
      <c r="C45" s="115" t="s">
        <v>42</v>
      </c>
      <c r="D45" s="151">
        <f>D46</f>
        <v>60000</v>
      </c>
      <c r="E45" s="134">
        <f>E46</f>
        <v>59536</v>
      </c>
      <c r="F45" s="130">
        <f t="shared" si="0"/>
        <v>0.9922666666666666</v>
      </c>
    </row>
    <row r="46" spans="1:6" ht="12.75">
      <c r="A46" s="126" t="s">
        <v>218</v>
      </c>
      <c r="B46" s="127" t="s">
        <v>247</v>
      </c>
      <c r="C46" s="146" t="s">
        <v>25</v>
      </c>
      <c r="D46" s="154">
        <f>D47</f>
        <v>60000</v>
      </c>
      <c r="E46" s="135">
        <f>E47</f>
        <v>59536</v>
      </c>
      <c r="F46" s="133">
        <f t="shared" si="0"/>
        <v>0.9922666666666666</v>
      </c>
    </row>
    <row r="47" spans="1:6" ht="12.75">
      <c r="A47" s="128" t="s">
        <v>218</v>
      </c>
      <c r="B47" s="128" t="s">
        <v>218</v>
      </c>
      <c r="C47" s="147" t="s">
        <v>216</v>
      </c>
      <c r="D47" s="153">
        <v>60000</v>
      </c>
      <c r="E47" s="136">
        <v>59536</v>
      </c>
      <c r="F47" s="129">
        <f t="shared" si="0"/>
        <v>0.9922666666666666</v>
      </c>
    </row>
    <row r="48" spans="1:6" ht="19.5" customHeight="1">
      <c r="A48" s="131" t="s">
        <v>248</v>
      </c>
      <c r="B48" s="132" t="s">
        <v>218</v>
      </c>
      <c r="C48" s="115" t="s">
        <v>17</v>
      </c>
      <c r="D48" s="151">
        <f>D49+D51</f>
        <v>210000</v>
      </c>
      <c r="E48" s="134">
        <f>E49+E51</f>
        <v>192289.25</v>
      </c>
      <c r="F48" s="130">
        <f t="shared" si="0"/>
        <v>0.9156630952380952</v>
      </c>
    </row>
    <row r="49" spans="1:6" ht="12.75">
      <c r="A49" s="126" t="s">
        <v>218</v>
      </c>
      <c r="B49" s="127" t="s">
        <v>249</v>
      </c>
      <c r="C49" s="146" t="s">
        <v>217</v>
      </c>
      <c r="D49" s="154">
        <f>D50</f>
        <v>60000</v>
      </c>
      <c r="E49" s="135">
        <f>E50</f>
        <v>58633.81</v>
      </c>
      <c r="F49" s="133">
        <f t="shared" si="0"/>
        <v>0.9772301666666666</v>
      </c>
    </row>
    <row r="50" spans="1:6" ht="12.75">
      <c r="A50" s="128" t="s">
        <v>218</v>
      </c>
      <c r="B50" s="128" t="s">
        <v>218</v>
      </c>
      <c r="C50" s="147" t="s">
        <v>79</v>
      </c>
      <c r="D50" s="153">
        <v>60000</v>
      </c>
      <c r="E50" s="136">
        <v>58633.81</v>
      </c>
      <c r="F50" s="129">
        <f t="shared" si="0"/>
        <v>0.9772301666666666</v>
      </c>
    </row>
    <row r="51" spans="1:6" ht="12.75">
      <c r="A51" s="126" t="s">
        <v>218</v>
      </c>
      <c r="B51" s="127" t="s">
        <v>250</v>
      </c>
      <c r="C51" s="146" t="s">
        <v>16</v>
      </c>
      <c r="D51" s="154">
        <f>D52</f>
        <v>150000</v>
      </c>
      <c r="E51" s="135">
        <f>E52</f>
        <v>133655.44</v>
      </c>
      <c r="F51" s="133">
        <f t="shared" si="0"/>
        <v>0.8910362666666667</v>
      </c>
    </row>
    <row r="52" spans="1:6" ht="12.75">
      <c r="A52" s="128" t="s">
        <v>218</v>
      </c>
      <c r="B52" s="128" t="s">
        <v>218</v>
      </c>
      <c r="C52" s="147" t="s">
        <v>44</v>
      </c>
      <c r="D52" s="153">
        <v>150000</v>
      </c>
      <c r="E52" s="136">
        <v>133655.44</v>
      </c>
      <c r="F52" s="129">
        <f t="shared" si="0"/>
        <v>0.8910362666666667</v>
      </c>
    </row>
    <row r="53" spans="1:6" ht="25.5">
      <c r="A53" s="131" t="s">
        <v>251</v>
      </c>
      <c r="B53" s="132" t="s">
        <v>218</v>
      </c>
      <c r="C53" s="115" t="s">
        <v>76</v>
      </c>
      <c r="D53" s="151">
        <f>D54</f>
        <v>115000</v>
      </c>
      <c r="E53" s="134">
        <f>E54</f>
        <v>113738.01</v>
      </c>
      <c r="F53" s="130">
        <f t="shared" si="0"/>
        <v>0.9890261739130435</v>
      </c>
    </row>
    <row r="54" spans="1:6" ht="12.75">
      <c r="A54" s="126" t="s">
        <v>218</v>
      </c>
      <c r="B54" s="127" t="s">
        <v>252</v>
      </c>
      <c r="C54" s="146" t="s">
        <v>20</v>
      </c>
      <c r="D54" s="154">
        <f>D55</f>
        <v>115000</v>
      </c>
      <c r="E54" s="135">
        <f>E55</f>
        <v>113738.01</v>
      </c>
      <c r="F54" s="133">
        <f t="shared" si="0"/>
        <v>0.9890261739130435</v>
      </c>
    </row>
    <row r="55" spans="1:6" ht="25.5">
      <c r="A55" s="128" t="s">
        <v>218</v>
      </c>
      <c r="B55" s="128" t="s">
        <v>218</v>
      </c>
      <c r="C55" s="156" t="s">
        <v>255</v>
      </c>
      <c r="D55" s="153">
        <v>115000</v>
      </c>
      <c r="E55" s="138">
        <v>113738.01</v>
      </c>
      <c r="F55" s="129">
        <f t="shared" si="0"/>
        <v>0.9890261739130435</v>
      </c>
    </row>
    <row r="56" spans="1:6" s="1" customFormat="1" ht="19.5" customHeight="1" thickBot="1">
      <c r="A56" s="137" t="s">
        <v>218</v>
      </c>
      <c r="B56" s="137" t="s">
        <v>218</v>
      </c>
      <c r="C56" s="148" t="s">
        <v>22</v>
      </c>
      <c r="D56" s="155">
        <f>D3+D10+D15+D21+D40+D45+D48+D53</f>
        <v>6279309</v>
      </c>
      <c r="E56" s="143">
        <f>E3+E10+E15+E21+E40+E45+E48+E53</f>
        <v>3816509.7300000004</v>
      </c>
      <c r="F56" s="144">
        <f>E56/D56</f>
        <v>0.6077913557049033</v>
      </c>
    </row>
    <row r="57" spans="1:6" ht="12.75">
      <c r="A57" s="7"/>
      <c r="B57" s="8"/>
      <c r="C57" s="6"/>
      <c r="D57" s="6"/>
      <c r="E57" s="6"/>
      <c r="F57" s="124"/>
    </row>
    <row r="58" spans="1:6" ht="12.75">
      <c r="A58" s="7"/>
      <c r="B58" s="8"/>
      <c r="C58" s="6"/>
      <c r="D58" s="6"/>
      <c r="E58" s="6"/>
      <c r="F58" s="124"/>
    </row>
    <row r="59" spans="1:6" ht="12.75">
      <c r="A59" s="7"/>
      <c r="B59" s="8"/>
      <c r="C59" s="6"/>
      <c r="D59" s="6"/>
      <c r="E59" s="6"/>
      <c r="F59" s="124"/>
    </row>
    <row r="60" spans="1:6" ht="12.75">
      <c r="A60" s="7"/>
      <c r="B60" s="8"/>
      <c r="C60" s="6"/>
      <c r="D60" s="6"/>
      <c r="E60" s="6"/>
      <c r="F60" s="124"/>
    </row>
    <row r="61" spans="1:6" ht="12.75">
      <c r="A61" s="7"/>
      <c r="B61" s="8"/>
      <c r="C61" s="6"/>
      <c r="D61" s="6"/>
      <c r="E61" s="6"/>
      <c r="F61" s="124"/>
    </row>
    <row r="62" spans="1:6" ht="12.75">
      <c r="A62" s="7"/>
      <c r="B62" s="8"/>
      <c r="C62" s="6"/>
      <c r="D62" s="6"/>
      <c r="E62" s="6"/>
      <c r="F62" s="124"/>
    </row>
    <row r="63" spans="1:6" ht="12.75">
      <c r="A63" s="7"/>
      <c r="B63" s="8"/>
      <c r="C63" s="6"/>
      <c r="D63" s="6"/>
      <c r="E63" s="6"/>
      <c r="F63" s="124"/>
    </row>
    <row r="64" spans="1:6" ht="12.75">
      <c r="A64" s="7"/>
      <c r="B64" s="8"/>
      <c r="C64" s="6"/>
      <c r="D64" s="6"/>
      <c r="E64" s="6"/>
      <c r="F64" s="124"/>
    </row>
    <row r="65" spans="1:6" ht="12.75">
      <c r="A65" s="7"/>
      <c r="B65" s="8"/>
      <c r="C65" s="6"/>
      <c r="D65" s="6"/>
      <c r="E65" s="6"/>
      <c r="F65" s="124"/>
    </row>
    <row r="66" spans="1:6" ht="12.75">
      <c r="A66" s="7"/>
      <c r="B66" s="8"/>
      <c r="C66" s="6"/>
      <c r="D66" s="6"/>
      <c r="E66" s="6"/>
      <c r="F66" s="124"/>
    </row>
    <row r="67" spans="1:6" ht="12.75">
      <c r="A67" s="7"/>
      <c r="B67" s="8"/>
      <c r="C67" s="6"/>
      <c r="D67" s="6"/>
      <c r="E67" s="6"/>
      <c r="F67" s="124"/>
    </row>
    <row r="68" spans="1:6" ht="12.75">
      <c r="A68" s="7"/>
      <c r="B68" s="8"/>
      <c r="C68" s="6"/>
      <c r="D68" s="6"/>
      <c r="E68" s="6"/>
      <c r="F68" s="124"/>
    </row>
    <row r="69" spans="1:6" ht="12.75">
      <c r="A69" s="7"/>
      <c r="B69" s="8"/>
      <c r="C69" s="6"/>
      <c r="D69" s="6"/>
      <c r="E69" s="6"/>
      <c r="F69" s="124"/>
    </row>
    <row r="70" spans="1:6" ht="12.75">
      <c r="A70" s="7"/>
      <c r="B70" s="8"/>
      <c r="C70" s="6"/>
      <c r="D70" s="6"/>
      <c r="E70" s="6"/>
      <c r="F70" s="124"/>
    </row>
    <row r="71" spans="1:6" ht="12.75">
      <c r="A71" s="7"/>
      <c r="B71" s="8"/>
      <c r="C71" s="6"/>
      <c r="D71" s="6"/>
      <c r="E71" s="6"/>
      <c r="F71" s="124"/>
    </row>
    <row r="72" spans="1:6" ht="12.75">
      <c r="A72" s="7"/>
      <c r="B72" s="8"/>
      <c r="C72" s="6"/>
      <c r="D72" s="6"/>
      <c r="E72" s="6"/>
      <c r="F72" s="124"/>
    </row>
    <row r="73" spans="1:6" ht="12.75">
      <c r="A73" s="7"/>
      <c r="B73" s="8"/>
      <c r="C73" s="6"/>
      <c r="D73" s="6"/>
      <c r="E73" s="6"/>
      <c r="F73" s="124"/>
    </row>
    <row r="74" spans="1:6" ht="12.75">
      <c r="A74" s="7"/>
      <c r="B74" s="8"/>
      <c r="C74" s="6"/>
      <c r="D74" s="6"/>
      <c r="E74" s="6"/>
      <c r="F74" s="124"/>
    </row>
    <row r="75" spans="1:6" ht="12.75">
      <c r="A75" s="7"/>
      <c r="B75" s="8"/>
      <c r="C75" s="6"/>
      <c r="D75" s="6"/>
      <c r="E75" s="6"/>
      <c r="F75" s="124"/>
    </row>
    <row r="76" spans="1:6" ht="12.75">
      <c r="A76" s="7"/>
      <c r="B76" s="8"/>
      <c r="C76" s="6"/>
      <c r="D76" s="6"/>
      <c r="E76" s="6"/>
      <c r="F76" s="124"/>
    </row>
    <row r="77" spans="1:6" ht="12.75">
      <c r="A77" s="7"/>
      <c r="B77" s="8"/>
      <c r="C77" s="6"/>
      <c r="D77" s="6"/>
      <c r="E77" s="6"/>
      <c r="F77" s="124"/>
    </row>
    <row r="78" spans="1:6" ht="12.75">
      <c r="A78" s="7"/>
      <c r="B78" s="8"/>
      <c r="C78" s="6"/>
      <c r="D78" s="6"/>
      <c r="E78" s="6"/>
      <c r="F78" s="124"/>
    </row>
    <row r="79" spans="1:6" ht="12.75">
      <c r="A79" s="7"/>
      <c r="B79" s="8"/>
      <c r="C79" s="6"/>
      <c r="D79" s="6"/>
      <c r="E79" s="6"/>
      <c r="F79" s="124"/>
    </row>
    <row r="80" spans="1:6" ht="12.75">
      <c r="A80" s="7"/>
      <c r="B80" s="8"/>
      <c r="C80" s="6"/>
      <c r="D80" s="6"/>
      <c r="E80" s="6"/>
      <c r="F80" s="124"/>
    </row>
    <row r="81" spans="1:6" ht="12.75">
      <c r="A81" s="7"/>
      <c r="B81" s="8"/>
      <c r="C81" s="6"/>
      <c r="D81" s="6"/>
      <c r="E81" s="6"/>
      <c r="F81" s="124"/>
    </row>
    <row r="82" spans="1:6" ht="12.75">
      <c r="A82" s="7"/>
      <c r="B82" s="8"/>
      <c r="C82" s="6"/>
      <c r="D82" s="6"/>
      <c r="E82" s="6"/>
      <c r="F82" s="124"/>
    </row>
    <row r="83" spans="1:6" ht="12.75">
      <c r="A83" s="7"/>
      <c r="B83" s="8"/>
      <c r="C83" s="6"/>
      <c r="D83" s="6"/>
      <c r="E83" s="6"/>
      <c r="F83" s="124"/>
    </row>
    <row r="84" spans="1:6" ht="12.75">
      <c r="A84" s="7"/>
      <c r="B84" s="8"/>
      <c r="C84" s="6"/>
      <c r="D84" s="6"/>
      <c r="E84" s="6"/>
      <c r="F84" s="124"/>
    </row>
    <row r="85" spans="1:6" ht="12.75">
      <c r="A85" s="7"/>
      <c r="B85" s="8"/>
      <c r="C85" s="6"/>
      <c r="D85" s="6"/>
      <c r="E85" s="6"/>
      <c r="F85" s="124"/>
    </row>
    <row r="86" spans="1:6" ht="12.75">
      <c r="A86" s="7"/>
      <c r="B86" s="8"/>
      <c r="C86" s="6"/>
      <c r="D86" s="6"/>
      <c r="E86" s="6"/>
      <c r="F86" s="124"/>
    </row>
    <row r="87" spans="1:6" ht="12.75">
      <c r="A87" s="7"/>
      <c r="B87" s="8"/>
      <c r="C87" s="6"/>
      <c r="D87" s="6"/>
      <c r="E87" s="6"/>
      <c r="F87" s="124"/>
    </row>
    <row r="88" spans="1:6" ht="12.75">
      <c r="A88" s="7"/>
      <c r="B88" s="8"/>
      <c r="C88" s="6"/>
      <c r="D88" s="6"/>
      <c r="E88" s="6"/>
      <c r="F88" s="124"/>
    </row>
    <row r="89" spans="1:6" ht="12.75">
      <c r="A89" s="7"/>
      <c r="B89" s="8"/>
      <c r="C89" s="6"/>
      <c r="D89" s="6"/>
      <c r="E89" s="6"/>
      <c r="F89" s="124"/>
    </row>
    <row r="90" spans="1:6" ht="12.75">
      <c r="A90" s="7"/>
      <c r="B90" s="8"/>
      <c r="C90" s="6"/>
      <c r="D90" s="6"/>
      <c r="E90" s="6"/>
      <c r="F90" s="124"/>
    </row>
    <row r="91" spans="1:6" ht="12.75">
      <c r="A91" s="7"/>
      <c r="B91" s="8"/>
      <c r="C91" s="6"/>
      <c r="D91" s="6"/>
      <c r="E91" s="6"/>
      <c r="F91" s="124"/>
    </row>
    <row r="92" spans="1:6" ht="12.75">
      <c r="A92" s="7"/>
      <c r="B92" s="8"/>
      <c r="C92" s="6"/>
      <c r="D92" s="6"/>
      <c r="E92" s="6"/>
      <c r="F92" s="124"/>
    </row>
    <row r="93" spans="1:6" ht="12.75">
      <c r="A93" s="7"/>
      <c r="B93" s="8"/>
      <c r="C93" s="6"/>
      <c r="D93" s="6"/>
      <c r="E93" s="6"/>
      <c r="F93" s="124"/>
    </row>
    <row r="94" spans="1:6" ht="12.75">
      <c r="A94" s="7"/>
      <c r="B94" s="8"/>
      <c r="C94" s="6"/>
      <c r="D94" s="6"/>
      <c r="E94" s="6"/>
      <c r="F94" s="124"/>
    </row>
    <row r="95" spans="1:6" ht="12.75">
      <c r="A95" s="7"/>
      <c r="B95" s="8"/>
      <c r="C95" s="6"/>
      <c r="D95" s="6"/>
      <c r="E95" s="6"/>
      <c r="F95" s="124"/>
    </row>
    <row r="96" spans="1:6" ht="12.75">
      <c r="A96" s="7"/>
      <c r="B96" s="8"/>
      <c r="C96" s="6"/>
      <c r="D96" s="6"/>
      <c r="E96" s="6"/>
      <c r="F96" s="124"/>
    </row>
    <row r="97" spans="1:6" ht="12.75">
      <c r="A97" s="7"/>
      <c r="B97" s="8"/>
      <c r="C97" s="6"/>
      <c r="D97" s="6"/>
      <c r="E97" s="6"/>
      <c r="F97" s="124"/>
    </row>
    <row r="98" spans="1:6" ht="12.75">
      <c r="A98" s="7"/>
      <c r="B98" s="8"/>
      <c r="C98" s="6"/>
      <c r="D98" s="6"/>
      <c r="E98" s="6"/>
      <c r="F98" s="124"/>
    </row>
    <row r="99" spans="1:6" ht="12.75">
      <c r="A99" s="7"/>
      <c r="B99" s="8"/>
      <c r="C99" s="6"/>
      <c r="D99" s="6"/>
      <c r="E99" s="6"/>
      <c r="F99" s="124"/>
    </row>
    <row r="100" spans="1:6" ht="12.75">
      <c r="A100" s="7"/>
      <c r="B100" s="8"/>
      <c r="C100" s="6"/>
      <c r="D100" s="6"/>
      <c r="E100" s="6"/>
      <c r="F100" s="124"/>
    </row>
    <row r="101" spans="1:6" ht="12.75">
      <c r="A101" s="7"/>
      <c r="B101" s="8"/>
      <c r="C101" s="6"/>
      <c r="D101" s="6"/>
      <c r="E101" s="6"/>
      <c r="F101" s="124"/>
    </row>
    <row r="102" spans="1:6" ht="12.75">
      <c r="A102" s="7"/>
      <c r="B102" s="8"/>
      <c r="C102" s="6"/>
      <c r="D102" s="6"/>
      <c r="E102" s="6"/>
      <c r="F102" s="124"/>
    </row>
    <row r="103" spans="1:6" ht="12.75">
      <c r="A103" s="7"/>
      <c r="B103" s="8"/>
      <c r="C103" s="6"/>
      <c r="D103" s="6"/>
      <c r="E103" s="6"/>
      <c r="F103" s="124"/>
    </row>
    <row r="104" spans="1:6" ht="12.75">
      <c r="A104" s="7"/>
      <c r="B104" s="8"/>
      <c r="C104" s="6"/>
      <c r="D104" s="6"/>
      <c r="E104" s="6"/>
      <c r="F104" s="124"/>
    </row>
    <row r="105" spans="1:6" ht="12.75">
      <c r="A105" s="7"/>
      <c r="B105" s="8"/>
      <c r="C105" s="6"/>
      <c r="D105" s="6"/>
      <c r="E105" s="6"/>
      <c r="F105" s="124"/>
    </row>
    <row r="106" spans="1:6" ht="12.75">
      <c r="A106" s="7"/>
      <c r="B106" s="8"/>
      <c r="C106" s="6"/>
      <c r="D106" s="6"/>
      <c r="E106" s="6"/>
      <c r="F106" s="124"/>
    </row>
    <row r="107" spans="1:6" ht="12.75">
      <c r="A107" s="7"/>
      <c r="B107" s="8"/>
      <c r="C107" s="6"/>
      <c r="D107" s="6"/>
      <c r="E107" s="6"/>
      <c r="F107" s="124"/>
    </row>
    <row r="108" spans="1:6" ht="12.75">
      <c r="A108" s="7"/>
      <c r="B108" s="8"/>
      <c r="C108" s="6"/>
      <c r="D108" s="6"/>
      <c r="E108" s="6"/>
      <c r="F108" s="124"/>
    </row>
    <row r="109" spans="1:6" ht="12.75">
      <c r="A109" s="7"/>
      <c r="B109" s="8"/>
      <c r="C109" s="6"/>
      <c r="D109" s="6"/>
      <c r="E109" s="6"/>
      <c r="F109" s="124"/>
    </row>
    <row r="110" spans="1:6" ht="12.75">
      <c r="A110" s="7"/>
      <c r="B110" s="8"/>
      <c r="C110" s="6"/>
      <c r="D110" s="6"/>
      <c r="E110" s="6"/>
      <c r="F110" s="124"/>
    </row>
    <row r="111" spans="1:6" ht="12.75">
      <c r="A111" s="7"/>
      <c r="B111" s="8"/>
      <c r="C111" s="6"/>
      <c r="D111" s="6"/>
      <c r="E111" s="6"/>
      <c r="F111" s="124"/>
    </row>
    <row r="112" spans="1:6" ht="12.75">
      <c r="A112" s="7"/>
      <c r="B112" s="8"/>
      <c r="C112" s="6"/>
      <c r="D112" s="6"/>
      <c r="E112" s="6"/>
      <c r="F112" s="124"/>
    </row>
    <row r="113" spans="1:6" ht="12.75">
      <c r="A113" s="7"/>
      <c r="B113" s="8"/>
      <c r="C113" s="6"/>
      <c r="D113" s="6"/>
      <c r="E113" s="6"/>
      <c r="F113" s="124"/>
    </row>
    <row r="114" spans="1:6" ht="12.75">
      <c r="A114" s="7"/>
      <c r="B114" s="8"/>
      <c r="C114" s="6"/>
      <c r="D114" s="6"/>
      <c r="E114" s="6"/>
      <c r="F114" s="124"/>
    </row>
    <row r="115" spans="1:6" ht="12.75">
      <c r="A115" s="7"/>
      <c r="B115" s="8"/>
      <c r="C115" s="6"/>
      <c r="D115" s="6"/>
      <c r="E115" s="6"/>
      <c r="F115" s="6"/>
    </row>
    <row r="116" spans="1:6" ht="12.75">
      <c r="A116" s="7"/>
      <c r="B116" s="8"/>
      <c r="C116" s="6"/>
      <c r="D116" s="6"/>
      <c r="E116" s="6"/>
      <c r="F116" s="6"/>
    </row>
    <row r="117" spans="1:6" ht="12.75">
      <c r="A117" s="7"/>
      <c r="B117" s="8"/>
      <c r="C117" s="6"/>
      <c r="D117" s="6"/>
      <c r="E117" s="6"/>
      <c r="F117" s="6"/>
    </row>
    <row r="118" spans="1:6" ht="12.75">
      <c r="A118" s="7"/>
      <c r="B118" s="8"/>
      <c r="C118" s="6"/>
      <c r="D118" s="6"/>
      <c r="E118" s="6"/>
      <c r="F118" s="6"/>
    </row>
    <row r="119" spans="1:6" ht="12.75">
      <c r="A119" s="7"/>
      <c r="B119" s="8"/>
      <c r="C119" s="6"/>
      <c r="D119" s="6"/>
      <c r="E119" s="6"/>
      <c r="F119" s="6"/>
    </row>
    <row r="120" spans="1:6" ht="12.75">
      <c r="A120" s="7"/>
      <c r="B120" s="8"/>
      <c r="C120" s="6"/>
      <c r="D120" s="6"/>
      <c r="E120" s="6"/>
      <c r="F120" s="6"/>
    </row>
    <row r="121" spans="1:6" ht="12.75">
      <c r="A121" s="7"/>
      <c r="B121" s="8"/>
      <c r="C121" s="6"/>
      <c r="D121" s="6"/>
      <c r="E121" s="6"/>
      <c r="F121" s="6"/>
    </row>
    <row r="122" spans="1:6" ht="12.75">
      <c r="A122" s="7"/>
      <c r="B122" s="8"/>
      <c r="C122" s="6"/>
      <c r="D122" s="6"/>
      <c r="E122" s="6"/>
      <c r="F122" s="6"/>
    </row>
    <row r="123" spans="1:6" ht="12.75">
      <c r="A123" s="7"/>
      <c r="B123" s="8"/>
      <c r="C123" s="6"/>
      <c r="D123" s="6"/>
      <c r="E123" s="6"/>
      <c r="F123" s="6"/>
    </row>
    <row r="124" spans="1:6" ht="12.75">
      <c r="A124" s="7"/>
      <c r="B124" s="8"/>
      <c r="C124" s="6"/>
      <c r="D124" s="6"/>
      <c r="E124" s="6"/>
      <c r="F124" s="6"/>
    </row>
    <row r="125" spans="1:6" ht="12.75">
      <c r="A125" s="7"/>
      <c r="B125" s="8"/>
      <c r="C125" s="6"/>
      <c r="D125" s="6"/>
      <c r="E125" s="6"/>
      <c r="F125" s="6"/>
    </row>
    <row r="126" spans="1:6" ht="12.75">
      <c r="A126" s="7"/>
      <c r="B126" s="8"/>
      <c r="C126" s="6"/>
      <c r="D126" s="6"/>
      <c r="E126" s="6"/>
      <c r="F126" s="6"/>
    </row>
    <row r="127" spans="1:6" ht="12.75">
      <c r="A127" s="7"/>
      <c r="B127" s="8"/>
      <c r="C127" s="6"/>
      <c r="D127" s="6"/>
      <c r="E127" s="6"/>
      <c r="F127" s="6"/>
    </row>
    <row r="128" spans="1:6" ht="12.75">
      <c r="A128" s="7"/>
      <c r="B128" s="8"/>
      <c r="C128" s="6"/>
      <c r="D128" s="6"/>
      <c r="E128" s="6"/>
      <c r="F128" s="6"/>
    </row>
    <row r="129" spans="1:6" ht="12.75">
      <c r="A129" s="7"/>
      <c r="B129" s="8"/>
      <c r="C129" s="6"/>
      <c r="D129" s="6"/>
      <c r="E129" s="6"/>
      <c r="F129" s="6"/>
    </row>
    <row r="130" spans="1:6" ht="12.75">
      <c r="A130" s="7"/>
      <c r="B130" s="8"/>
      <c r="C130" s="6"/>
      <c r="D130" s="6"/>
      <c r="E130" s="6"/>
      <c r="F130" s="6"/>
    </row>
    <row r="131" spans="1:6" ht="12.75">
      <c r="A131" s="7"/>
      <c r="B131" s="8"/>
      <c r="C131" s="6"/>
      <c r="D131" s="6"/>
      <c r="E131" s="6"/>
      <c r="F131" s="6"/>
    </row>
    <row r="132" spans="1:6" ht="12.75">
      <c r="A132" s="7"/>
      <c r="B132" s="8"/>
      <c r="C132" s="6"/>
      <c r="D132" s="6"/>
      <c r="E132" s="6"/>
      <c r="F132" s="6"/>
    </row>
    <row r="133" spans="1:6" ht="12.75">
      <c r="A133" s="7"/>
      <c r="B133" s="8"/>
      <c r="C133" s="6"/>
      <c r="D133" s="6"/>
      <c r="E133" s="6"/>
      <c r="F133" s="6"/>
    </row>
    <row r="134" spans="1:6" ht="12.75">
      <c r="A134" s="7"/>
      <c r="B134" s="8"/>
      <c r="C134" s="6"/>
      <c r="D134" s="6"/>
      <c r="E134" s="6"/>
      <c r="F134" s="6"/>
    </row>
    <row r="135" spans="1:6" ht="12.75">
      <c r="A135" s="7"/>
      <c r="B135" s="8"/>
      <c r="C135" s="6"/>
      <c r="D135" s="6"/>
      <c r="E135" s="6"/>
      <c r="F135" s="6"/>
    </row>
    <row r="136" spans="1:6" ht="12.75">
      <c r="A136" s="7"/>
      <c r="B136" s="8"/>
      <c r="C136" s="6"/>
      <c r="D136" s="6"/>
      <c r="E136" s="6"/>
      <c r="F136" s="6"/>
    </row>
    <row r="137" spans="1:6" ht="12.75">
      <c r="A137" s="7"/>
      <c r="B137" s="8"/>
      <c r="C137" s="6"/>
      <c r="D137" s="6"/>
      <c r="E137" s="6"/>
      <c r="F137" s="6"/>
    </row>
    <row r="138" spans="1:6" ht="12.75">
      <c r="A138" s="7"/>
      <c r="B138" s="8"/>
      <c r="C138" s="6"/>
      <c r="D138" s="6"/>
      <c r="E138" s="6"/>
      <c r="F138" s="6"/>
    </row>
    <row r="139" spans="1:6" ht="12.75">
      <c r="A139" s="7"/>
      <c r="B139" s="8"/>
      <c r="C139" s="6"/>
      <c r="D139" s="6"/>
      <c r="E139" s="6"/>
      <c r="F139" s="6"/>
    </row>
    <row r="140" spans="1:6" ht="12.75">
      <c r="A140" s="7"/>
      <c r="B140" s="8"/>
      <c r="C140" s="6"/>
      <c r="D140" s="6"/>
      <c r="E140" s="6"/>
      <c r="F140" s="6"/>
    </row>
    <row r="141" spans="1:6" ht="12.75">
      <c r="A141" s="7"/>
      <c r="B141" s="8"/>
      <c r="C141" s="6"/>
      <c r="D141" s="6"/>
      <c r="E141" s="6"/>
      <c r="F141" s="6"/>
    </row>
    <row r="142" spans="1:6" ht="12.75">
      <c r="A142" s="7"/>
      <c r="B142" s="8"/>
      <c r="C142" s="6"/>
      <c r="D142" s="6"/>
      <c r="E142" s="6"/>
      <c r="F142" s="6"/>
    </row>
    <row r="143" spans="1:6" ht="12.75">
      <c r="A143" s="7"/>
      <c r="B143" s="8"/>
      <c r="C143" s="6"/>
      <c r="D143" s="6"/>
      <c r="E143" s="6"/>
      <c r="F143" s="6"/>
    </row>
    <row r="144" spans="1:6" ht="12.75">
      <c r="A144" s="7"/>
      <c r="B144" s="8"/>
      <c r="C144" s="6"/>
      <c r="D144" s="6"/>
      <c r="E144" s="6"/>
      <c r="F144" s="6"/>
    </row>
    <row r="145" spans="1:6" ht="12.75">
      <c r="A145" s="7"/>
      <c r="B145" s="8"/>
      <c r="C145" s="6"/>
      <c r="D145" s="6"/>
      <c r="E145" s="6"/>
      <c r="F145" s="6"/>
    </row>
    <row r="146" spans="1:6" ht="12.75">
      <c r="A146" s="7"/>
      <c r="B146" s="8"/>
      <c r="C146" s="6"/>
      <c r="D146" s="6"/>
      <c r="E146" s="6"/>
      <c r="F146" s="6"/>
    </row>
    <row r="147" spans="1:6" ht="12.75">
      <c r="A147" s="7"/>
      <c r="B147" s="8"/>
      <c r="C147" s="6"/>
      <c r="D147" s="6"/>
      <c r="E147" s="6"/>
      <c r="F147" s="6"/>
    </row>
    <row r="148" spans="1:6" ht="12.75">
      <c r="A148" s="7"/>
      <c r="B148" s="8"/>
      <c r="C148" s="6"/>
      <c r="D148" s="6"/>
      <c r="E148" s="6"/>
      <c r="F148" s="6"/>
    </row>
    <row r="149" spans="1:6" ht="12.75">
      <c r="A149" s="7"/>
      <c r="B149" s="8"/>
      <c r="C149" s="6"/>
      <c r="D149" s="6"/>
      <c r="E149" s="6"/>
      <c r="F149" s="6"/>
    </row>
    <row r="150" spans="1:6" ht="12.75">
      <c r="A150" s="7"/>
      <c r="B150" s="8"/>
      <c r="C150" s="6"/>
      <c r="D150" s="6"/>
      <c r="E150" s="6"/>
      <c r="F150" s="6"/>
    </row>
    <row r="151" spans="1:6" ht="12.75">
      <c r="A151" s="7"/>
      <c r="B151" s="8"/>
      <c r="C151" s="6"/>
      <c r="D151" s="6"/>
      <c r="E151" s="6"/>
      <c r="F151" s="6"/>
    </row>
    <row r="152" spans="1:6" ht="12.75">
      <c r="A152" s="7"/>
      <c r="B152" s="8"/>
      <c r="C152" s="6"/>
      <c r="D152" s="6"/>
      <c r="E152" s="6"/>
      <c r="F152" s="6"/>
    </row>
    <row r="153" spans="1:6" ht="12.75">
      <c r="A153" s="7"/>
      <c r="B153" s="8"/>
      <c r="C153" s="6"/>
      <c r="D153" s="6"/>
      <c r="E153" s="6"/>
      <c r="F153" s="6"/>
    </row>
    <row r="154" spans="1:6" ht="12.75">
      <c r="A154" s="7"/>
      <c r="B154" s="8"/>
      <c r="C154" s="6"/>
      <c r="D154" s="6"/>
      <c r="E154" s="6"/>
      <c r="F154" s="6"/>
    </row>
    <row r="155" spans="1:6" ht="12.75">
      <c r="A155" s="7"/>
      <c r="B155" s="8"/>
      <c r="C155" s="6"/>
      <c r="D155" s="6"/>
      <c r="E155" s="6"/>
      <c r="F155" s="6"/>
    </row>
    <row r="156" spans="1:6" ht="12.75">
      <c r="A156" s="7"/>
      <c r="B156" s="8"/>
      <c r="C156" s="6"/>
      <c r="D156" s="6"/>
      <c r="E156" s="6"/>
      <c r="F156" s="6"/>
    </row>
    <row r="157" spans="1:6" ht="12.75">
      <c r="A157" s="7"/>
      <c r="B157" s="8"/>
      <c r="C157" s="6"/>
      <c r="D157" s="6"/>
      <c r="E157" s="6"/>
      <c r="F157" s="6"/>
    </row>
    <row r="158" spans="1:6" ht="12.75">
      <c r="A158" s="7"/>
      <c r="B158" s="8"/>
      <c r="C158" s="6"/>
      <c r="D158" s="6"/>
      <c r="E158" s="6"/>
      <c r="F158" s="6"/>
    </row>
    <row r="159" spans="1:6" ht="12.75">
      <c r="A159" s="7"/>
      <c r="B159" s="8"/>
      <c r="C159" s="6"/>
      <c r="D159" s="6"/>
      <c r="E159" s="6"/>
      <c r="F159" s="6"/>
    </row>
    <row r="160" spans="1:6" ht="12.75">
      <c r="A160" s="7"/>
      <c r="B160" s="8"/>
      <c r="C160" s="6"/>
      <c r="D160" s="6"/>
      <c r="E160" s="6"/>
      <c r="F160" s="6"/>
    </row>
    <row r="161" spans="1:6" ht="12.75">
      <c r="A161" s="7"/>
      <c r="B161" s="8"/>
      <c r="C161" s="6"/>
      <c r="D161" s="6"/>
      <c r="E161" s="6"/>
      <c r="F161" s="6"/>
    </row>
    <row r="162" spans="1:6" ht="12.75">
      <c r="A162" s="7"/>
      <c r="B162" s="8"/>
      <c r="C162" s="6"/>
      <c r="D162" s="6"/>
      <c r="E162" s="6"/>
      <c r="F162" s="6"/>
    </row>
    <row r="163" spans="1:6" ht="12.75">
      <c r="A163" s="7"/>
      <c r="B163" s="8"/>
      <c r="C163" s="6"/>
      <c r="D163" s="6"/>
      <c r="E163" s="6"/>
      <c r="F163" s="6"/>
    </row>
    <row r="164" spans="1:6" ht="12.75">
      <c r="A164" s="7"/>
      <c r="B164" s="8"/>
      <c r="C164" s="6"/>
      <c r="D164" s="6"/>
      <c r="E164" s="6"/>
      <c r="F164" s="6"/>
    </row>
    <row r="165" spans="1:6" ht="12.75">
      <c r="A165" s="7"/>
      <c r="B165" s="8"/>
      <c r="C165" s="6"/>
      <c r="D165" s="6"/>
      <c r="E165" s="6"/>
      <c r="F165" s="6"/>
    </row>
    <row r="166" spans="1:6" ht="12.75">
      <c r="A166" s="7"/>
      <c r="B166" s="8"/>
      <c r="C166" s="6"/>
      <c r="D166" s="6"/>
      <c r="E166" s="6"/>
      <c r="F166" s="6"/>
    </row>
    <row r="167" spans="1:6" ht="12.75">
      <c r="A167" s="7"/>
      <c r="B167" s="8"/>
      <c r="C167" s="6"/>
      <c r="D167" s="6"/>
      <c r="E167" s="6"/>
      <c r="F167" s="6"/>
    </row>
    <row r="168" spans="1:6" ht="12.75">
      <c r="A168" s="7"/>
      <c r="B168" s="8"/>
      <c r="C168" s="6"/>
      <c r="D168" s="6"/>
      <c r="E168" s="6"/>
      <c r="F168" s="6"/>
    </row>
    <row r="169" spans="1:6" ht="12.75">
      <c r="A169" s="7"/>
      <c r="B169" s="8"/>
      <c r="C169" s="6"/>
      <c r="D169" s="6"/>
      <c r="E169" s="6"/>
      <c r="F169" s="6"/>
    </row>
    <row r="170" spans="1:6" ht="12.75">
      <c r="A170" s="7"/>
      <c r="B170" s="8"/>
      <c r="C170" s="6"/>
      <c r="D170" s="6"/>
      <c r="E170" s="6"/>
      <c r="F170" s="6"/>
    </row>
    <row r="171" spans="1:6" ht="12.75">
      <c r="A171" s="7"/>
      <c r="B171" s="8"/>
      <c r="C171" s="6"/>
      <c r="D171" s="6"/>
      <c r="E171" s="6"/>
      <c r="F171" s="6"/>
    </row>
    <row r="172" spans="1:6" ht="12.75">
      <c r="A172" s="7"/>
      <c r="B172" s="8"/>
      <c r="C172" s="6"/>
      <c r="D172" s="6"/>
      <c r="E172" s="6"/>
      <c r="F172" s="6"/>
    </row>
    <row r="173" spans="1:6" ht="12.75">
      <c r="A173" s="7"/>
      <c r="B173" s="8"/>
      <c r="C173" s="6"/>
      <c r="D173" s="6"/>
      <c r="E173" s="6"/>
      <c r="F173" s="6"/>
    </row>
    <row r="174" spans="1:6" ht="12.75">
      <c r="A174" s="7"/>
      <c r="B174" s="8"/>
      <c r="C174" s="6"/>
      <c r="D174" s="6"/>
      <c r="E174" s="6"/>
      <c r="F174" s="6"/>
    </row>
    <row r="175" spans="1:6" ht="12.75">
      <c r="A175" s="7"/>
      <c r="B175" s="8"/>
      <c r="C175" s="6"/>
      <c r="D175" s="6"/>
      <c r="E175" s="6"/>
      <c r="F175" s="6"/>
    </row>
    <row r="176" spans="1:6" ht="12.75">
      <c r="A176" s="7"/>
      <c r="B176" s="8"/>
      <c r="C176" s="6"/>
      <c r="D176" s="6"/>
      <c r="E176" s="6"/>
      <c r="F176" s="6"/>
    </row>
    <row r="177" spans="1:6" ht="12.75">
      <c r="A177" s="7"/>
      <c r="B177" s="8"/>
      <c r="C177" s="6"/>
      <c r="D177" s="6"/>
      <c r="E177" s="6"/>
      <c r="F177" s="6"/>
    </row>
    <row r="178" spans="1:6" ht="12.75">
      <c r="A178" s="7"/>
      <c r="B178" s="8"/>
      <c r="C178" s="6"/>
      <c r="D178" s="6"/>
      <c r="E178" s="6"/>
      <c r="F178" s="6"/>
    </row>
    <row r="179" spans="1:6" ht="12.75">
      <c r="A179" s="7"/>
      <c r="B179" s="8"/>
      <c r="C179" s="6"/>
      <c r="D179" s="6"/>
      <c r="E179" s="6"/>
      <c r="F179" s="6"/>
    </row>
    <row r="180" spans="1:6" ht="12.75">
      <c r="A180" s="7"/>
      <c r="B180" s="8"/>
      <c r="C180" s="6"/>
      <c r="D180" s="6"/>
      <c r="E180" s="6"/>
      <c r="F180" s="6"/>
    </row>
    <row r="181" spans="1:6" ht="12.75">
      <c r="A181" s="7"/>
      <c r="B181" s="8"/>
      <c r="C181" s="6"/>
      <c r="D181" s="6"/>
      <c r="E181" s="6"/>
      <c r="F181" s="6"/>
    </row>
    <row r="182" spans="1:6" ht="12.75">
      <c r="A182" s="7"/>
      <c r="B182" s="8"/>
      <c r="C182" s="6"/>
      <c r="D182" s="6"/>
      <c r="E182" s="6"/>
      <c r="F182" s="6"/>
    </row>
    <row r="183" spans="1:6" ht="12.75">
      <c r="A183" s="7"/>
      <c r="B183" s="8"/>
      <c r="C183" s="6"/>
      <c r="D183" s="6"/>
      <c r="E183" s="6"/>
      <c r="F183" s="6"/>
    </row>
    <row r="184" spans="1:6" ht="12.75">
      <c r="A184" s="7"/>
      <c r="B184" s="8"/>
      <c r="C184" s="6"/>
      <c r="D184" s="6"/>
      <c r="E184" s="6"/>
      <c r="F184" s="6"/>
    </row>
    <row r="185" spans="1:6" ht="12.75">
      <c r="A185" s="7"/>
      <c r="B185" s="8"/>
      <c r="C185" s="6"/>
      <c r="D185" s="6"/>
      <c r="E185" s="6"/>
      <c r="F185" s="6"/>
    </row>
    <row r="186" spans="1:6" ht="12.75">
      <c r="A186" s="7"/>
      <c r="B186" s="8"/>
      <c r="C186" s="6"/>
      <c r="D186" s="6"/>
      <c r="E186" s="6"/>
      <c r="F186" s="6"/>
    </row>
    <row r="187" spans="1:6" ht="12.75">
      <c r="A187" s="7"/>
      <c r="B187" s="8"/>
      <c r="C187" s="6"/>
      <c r="D187" s="6"/>
      <c r="E187" s="6"/>
      <c r="F187" s="6"/>
    </row>
    <row r="188" spans="1:6" ht="12.75">
      <c r="A188" s="7"/>
      <c r="B188" s="8"/>
      <c r="C188" s="6"/>
      <c r="D188" s="6"/>
      <c r="E188" s="6"/>
      <c r="F188" s="6"/>
    </row>
    <row r="189" spans="1:6" ht="12.75">
      <c r="A189" s="7"/>
      <c r="B189" s="8"/>
      <c r="C189" s="6"/>
      <c r="D189" s="6"/>
      <c r="E189" s="6"/>
      <c r="F189" s="6"/>
    </row>
    <row r="190" spans="1:6" ht="12.75">
      <c r="A190" s="7"/>
      <c r="B190" s="8"/>
      <c r="C190" s="6"/>
      <c r="D190" s="6"/>
      <c r="E190" s="6"/>
      <c r="F190" s="6"/>
    </row>
    <row r="191" spans="1:6" ht="12.75">
      <c r="A191" s="7"/>
      <c r="B191" s="8"/>
      <c r="C191" s="6"/>
      <c r="D191" s="6"/>
      <c r="E191" s="6"/>
      <c r="F191" s="6"/>
    </row>
    <row r="192" spans="1:6" ht="12.75">
      <c r="A192" s="7"/>
      <c r="B192" s="8"/>
      <c r="C192" s="6"/>
      <c r="D192" s="6"/>
      <c r="E192" s="6"/>
      <c r="F192" s="6"/>
    </row>
    <row r="193" spans="1:6" ht="12.75">
      <c r="A193" s="7"/>
      <c r="B193" s="8"/>
      <c r="C193" s="6"/>
      <c r="D193" s="6"/>
      <c r="E193" s="6"/>
      <c r="F193" s="6"/>
    </row>
    <row r="194" spans="1:6" ht="12.75">
      <c r="A194" s="7"/>
      <c r="B194" s="8"/>
      <c r="C194" s="6"/>
      <c r="D194" s="6"/>
      <c r="E194" s="6"/>
      <c r="F194" s="6"/>
    </row>
    <row r="195" spans="1:6" ht="12.75">
      <c r="A195" s="7"/>
      <c r="B195" s="8"/>
      <c r="C195" s="6"/>
      <c r="D195" s="6"/>
      <c r="E195" s="6"/>
      <c r="F195" s="6"/>
    </row>
    <row r="196" spans="1:6" ht="12.75">
      <c r="A196" s="7"/>
      <c r="B196" s="8"/>
      <c r="C196" s="6"/>
      <c r="D196" s="6"/>
      <c r="E196" s="6"/>
      <c r="F196" s="6"/>
    </row>
    <row r="197" spans="1:6" ht="12.75">
      <c r="A197" s="7"/>
      <c r="B197" s="8"/>
      <c r="C197" s="6"/>
      <c r="D197" s="6"/>
      <c r="E197" s="6"/>
      <c r="F197" s="6"/>
    </row>
    <row r="198" spans="1:6" ht="12.75">
      <c r="A198" s="7"/>
      <c r="B198" s="8"/>
      <c r="C198" s="6"/>
      <c r="D198" s="6"/>
      <c r="E198" s="6"/>
      <c r="F198" s="6"/>
    </row>
    <row r="199" spans="1:6" ht="12.75">
      <c r="A199" s="7"/>
      <c r="B199" s="8"/>
      <c r="C199" s="6"/>
      <c r="D199" s="6"/>
      <c r="E199" s="6"/>
      <c r="F199" s="6"/>
    </row>
    <row r="200" spans="1:6" ht="12.75">
      <c r="A200" s="7"/>
      <c r="B200" s="8"/>
      <c r="C200" s="6"/>
      <c r="D200" s="6"/>
      <c r="E200" s="6"/>
      <c r="F200" s="6"/>
    </row>
    <row r="201" spans="1:6" ht="12.75">
      <c r="A201" s="7"/>
      <c r="B201" s="8"/>
      <c r="C201" s="6"/>
      <c r="D201" s="6"/>
      <c r="E201" s="6"/>
      <c r="F201" s="6"/>
    </row>
    <row r="202" spans="1:6" ht="12.75">
      <c r="A202" s="7"/>
      <c r="B202" s="8"/>
      <c r="C202" s="6"/>
      <c r="D202" s="6"/>
      <c r="E202" s="6"/>
      <c r="F202" s="6"/>
    </row>
    <row r="203" spans="1:6" ht="12.75">
      <c r="A203" s="7"/>
      <c r="B203" s="8"/>
      <c r="C203" s="6"/>
      <c r="D203" s="6"/>
      <c r="E203" s="6"/>
      <c r="F203" s="6"/>
    </row>
    <row r="204" spans="1:6" ht="12.75">
      <c r="A204" s="7"/>
      <c r="B204" s="8"/>
      <c r="C204" s="6"/>
      <c r="D204" s="6"/>
      <c r="E204" s="6"/>
      <c r="F204" s="6"/>
    </row>
    <row r="205" spans="1:6" ht="12.75">
      <c r="A205" s="7"/>
      <c r="B205" s="8"/>
      <c r="C205" s="6"/>
      <c r="D205" s="6"/>
      <c r="E205" s="6"/>
      <c r="F205" s="6"/>
    </row>
    <row r="206" spans="1:6" ht="12.75">
      <c r="A206" s="7"/>
      <c r="B206" s="8"/>
      <c r="C206" s="6"/>
      <c r="D206" s="6"/>
      <c r="E206" s="6"/>
      <c r="F206" s="6"/>
    </row>
    <row r="207" spans="1:6" ht="12.75">
      <c r="A207" s="7"/>
      <c r="B207" s="8"/>
      <c r="C207" s="6"/>
      <c r="D207" s="6"/>
      <c r="E207" s="6"/>
      <c r="F207" s="6"/>
    </row>
    <row r="208" spans="1:6" ht="12.75">
      <c r="A208" s="7"/>
      <c r="B208" s="8"/>
      <c r="C208" s="6"/>
      <c r="D208" s="6"/>
      <c r="E208" s="6"/>
      <c r="F208" s="6"/>
    </row>
    <row r="209" spans="1:6" ht="12.75">
      <c r="A209" s="7"/>
      <c r="B209" s="8"/>
      <c r="C209" s="6"/>
      <c r="D209" s="6"/>
      <c r="E209" s="6"/>
      <c r="F209" s="6"/>
    </row>
    <row r="210" spans="1:6" ht="12.75">
      <c r="A210" s="7"/>
      <c r="B210" s="8"/>
      <c r="C210" s="6"/>
      <c r="D210" s="6"/>
      <c r="E210" s="6"/>
      <c r="F210" s="6"/>
    </row>
    <row r="211" spans="1:6" ht="12.75">
      <c r="A211" s="7"/>
      <c r="B211" s="8"/>
      <c r="C211" s="6"/>
      <c r="D211" s="6"/>
      <c r="E211" s="6"/>
      <c r="F211" s="6"/>
    </row>
    <row r="212" spans="1:6" ht="12.75">
      <c r="A212" s="7"/>
      <c r="B212" s="8"/>
      <c r="C212" s="6"/>
      <c r="D212" s="6"/>
      <c r="E212" s="6"/>
      <c r="F212" s="6"/>
    </row>
    <row r="213" spans="1:6" ht="12.75">
      <c r="A213" s="7"/>
      <c r="B213" s="8"/>
      <c r="C213" s="6"/>
      <c r="D213" s="6"/>
      <c r="E213" s="6"/>
      <c r="F213" s="6"/>
    </row>
    <row r="214" spans="1:6" ht="12.75">
      <c r="A214" s="7"/>
      <c r="B214" s="8"/>
      <c r="C214" s="6"/>
      <c r="D214" s="6"/>
      <c r="E214" s="6"/>
      <c r="F214" s="6"/>
    </row>
    <row r="215" spans="1:6" ht="12.75">
      <c r="A215" s="7"/>
      <c r="B215" s="8"/>
      <c r="C215" s="6"/>
      <c r="D215" s="6"/>
      <c r="E215" s="6"/>
      <c r="F215" s="6"/>
    </row>
    <row r="216" spans="1:6" ht="12.75">
      <c r="A216" s="7"/>
      <c r="B216" s="8"/>
      <c r="C216" s="6"/>
      <c r="D216" s="6"/>
      <c r="E216" s="6"/>
      <c r="F216" s="6"/>
    </row>
    <row r="217" spans="1:6" ht="12.75">
      <c r="A217" s="7"/>
      <c r="B217" s="8"/>
      <c r="C217" s="6"/>
      <c r="D217" s="6"/>
      <c r="E217" s="6"/>
      <c r="F217" s="6"/>
    </row>
    <row r="218" spans="1:6" ht="12.75">
      <c r="A218" s="7"/>
      <c r="B218" s="8"/>
      <c r="C218" s="6"/>
      <c r="D218" s="6"/>
      <c r="E218" s="6"/>
      <c r="F218" s="6"/>
    </row>
    <row r="219" spans="1:6" ht="12.75">
      <c r="A219" s="7"/>
      <c r="B219" s="8"/>
      <c r="C219" s="6"/>
      <c r="D219" s="6"/>
      <c r="E219" s="6"/>
      <c r="F219" s="6"/>
    </row>
    <row r="220" spans="1:6" ht="12.75">
      <c r="A220" s="7"/>
      <c r="B220" s="8"/>
      <c r="C220" s="6"/>
      <c r="D220" s="6"/>
      <c r="E220" s="6"/>
      <c r="F220" s="6"/>
    </row>
    <row r="221" spans="1:6" ht="12.75">
      <c r="A221" s="7"/>
      <c r="B221" s="8"/>
      <c r="C221" s="6"/>
      <c r="D221" s="6"/>
      <c r="E221" s="6"/>
      <c r="F221" s="6"/>
    </row>
    <row r="222" spans="1:6" ht="12.75">
      <c r="A222" s="7"/>
      <c r="B222" s="8"/>
      <c r="C222" s="6"/>
      <c r="D222" s="6"/>
      <c r="E222" s="6"/>
      <c r="F222" s="6"/>
    </row>
    <row r="223" spans="1:6" ht="12.75">
      <c r="A223" s="7"/>
      <c r="B223" s="8"/>
      <c r="C223" s="6"/>
      <c r="D223" s="6"/>
      <c r="E223" s="6"/>
      <c r="F223" s="6"/>
    </row>
    <row r="224" spans="1:6" ht="12.75">
      <c r="A224" s="7"/>
      <c r="B224" s="8"/>
      <c r="C224" s="6"/>
      <c r="D224" s="6"/>
      <c r="E224" s="6"/>
      <c r="F224" s="6"/>
    </row>
    <row r="225" spans="1:6" ht="12.75">
      <c r="A225" s="7"/>
      <c r="B225" s="8"/>
      <c r="C225" s="6"/>
      <c r="D225" s="6"/>
      <c r="E225" s="6"/>
      <c r="F225" s="6"/>
    </row>
    <row r="226" spans="1:6" ht="12.75">
      <c r="A226" s="7"/>
      <c r="B226" s="8"/>
      <c r="C226" s="6"/>
      <c r="D226" s="6"/>
      <c r="E226" s="6"/>
      <c r="F226" s="6"/>
    </row>
    <row r="227" spans="1:6" ht="12.75">
      <c r="A227" s="7"/>
      <c r="B227" s="8"/>
      <c r="C227" s="6"/>
      <c r="D227" s="6"/>
      <c r="E227" s="6"/>
      <c r="F227" s="6"/>
    </row>
    <row r="228" spans="1:6" ht="12.75">
      <c r="A228" s="7"/>
      <c r="B228" s="8"/>
      <c r="C228" s="6"/>
      <c r="D228" s="6"/>
      <c r="E228" s="6"/>
      <c r="F228" s="6"/>
    </row>
    <row r="229" spans="1:6" ht="12.75">
      <c r="A229" s="7"/>
      <c r="B229" s="8"/>
      <c r="C229" s="6"/>
      <c r="D229" s="6"/>
      <c r="E229" s="6"/>
      <c r="F229" s="6"/>
    </row>
    <row r="230" spans="1:6" ht="12.75">
      <c r="A230" s="7"/>
      <c r="B230" s="8"/>
      <c r="C230" s="6"/>
      <c r="D230" s="6"/>
      <c r="E230" s="6"/>
      <c r="F230" s="6"/>
    </row>
    <row r="231" spans="1:6" ht="12.75">
      <c r="A231" s="7"/>
      <c r="B231" s="8"/>
      <c r="C231" s="6"/>
      <c r="D231" s="6"/>
      <c r="E231" s="6"/>
      <c r="F231" s="6"/>
    </row>
    <row r="232" spans="1:6" ht="12.75">
      <c r="A232" s="7"/>
      <c r="B232" s="8"/>
      <c r="C232" s="6"/>
      <c r="D232" s="6"/>
      <c r="E232" s="6"/>
      <c r="F232" s="6"/>
    </row>
    <row r="233" spans="1:6" ht="12.75">
      <c r="A233" s="7"/>
      <c r="B233" s="8"/>
      <c r="C233" s="6"/>
      <c r="D233" s="6"/>
      <c r="E233" s="6"/>
      <c r="F233" s="6"/>
    </row>
    <row r="234" spans="1:6" ht="12.75">
      <c r="A234" s="7"/>
      <c r="B234" s="8"/>
      <c r="C234" s="6"/>
      <c r="D234" s="6"/>
      <c r="E234" s="6"/>
      <c r="F234" s="6"/>
    </row>
    <row r="235" spans="1:6" ht="12.75">
      <c r="A235" s="7"/>
      <c r="B235" s="8"/>
      <c r="C235" s="6"/>
      <c r="D235" s="6"/>
      <c r="E235" s="6"/>
      <c r="F235" s="6"/>
    </row>
    <row r="236" spans="1:6" ht="12.75">
      <c r="A236" s="7"/>
      <c r="B236" s="8"/>
      <c r="C236" s="6"/>
      <c r="D236" s="6"/>
      <c r="E236" s="6"/>
      <c r="F236" s="6"/>
    </row>
    <row r="237" spans="1:6" ht="12.75">
      <c r="A237" s="7"/>
      <c r="B237" s="8"/>
      <c r="C237" s="6"/>
      <c r="D237" s="6"/>
      <c r="E237" s="6"/>
      <c r="F237" s="6"/>
    </row>
    <row r="238" spans="1:6" ht="12.75">
      <c r="A238" s="7"/>
      <c r="B238" s="8"/>
      <c r="C238" s="6"/>
      <c r="D238" s="6"/>
      <c r="E238" s="6"/>
      <c r="F238" s="6"/>
    </row>
    <row r="239" spans="1:6" ht="12.75">
      <c r="A239" s="7"/>
      <c r="B239" s="8"/>
      <c r="C239" s="6"/>
      <c r="D239" s="6"/>
      <c r="E239" s="6"/>
      <c r="F239" s="6"/>
    </row>
    <row r="240" spans="1:6" ht="12.75">
      <c r="A240" s="7"/>
      <c r="B240" s="8"/>
      <c r="C240" s="6"/>
      <c r="D240" s="6"/>
      <c r="E240" s="6"/>
      <c r="F240" s="6"/>
    </row>
    <row r="241" spans="1:6" ht="12.75">
      <c r="A241" s="7"/>
      <c r="B241" s="8"/>
      <c r="C241" s="6"/>
      <c r="D241" s="6"/>
      <c r="E241" s="6"/>
      <c r="F241" s="6"/>
    </row>
    <row r="242" spans="1:6" ht="12.75">
      <c r="A242" s="7"/>
      <c r="B242" s="8"/>
      <c r="C242" s="6"/>
      <c r="D242" s="6"/>
      <c r="E242" s="6"/>
      <c r="F242" s="6"/>
    </row>
    <row r="243" spans="1:6" ht="12.75">
      <c r="A243" s="7"/>
      <c r="B243" s="8"/>
      <c r="C243" s="6"/>
      <c r="D243" s="6"/>
      <c r="E243" s="6"/>
      <c r="F243" s="6"/>
    </row>
    <row r="244" spans="1:6" ht="12.75">
      <c r="A244" s="7"/>
      <c r="B244" s="8"/>
      <c r="C244" s="6"/>
      <c r="D244" s="6"/>
      <c r="E244" s="6"/>
      <c r="F244" s="6"/>
    </row>
    <row r="245" spans="1:6" ht="12.75">
      <c r="A245" s="7"/>
      <c r="B245" s="8"/>
      <c r="C245" s="6"/>
      <c r="D245" s="6"/>
      <c r="E245" s="6"/>
      <c r="F245" s="6"/>
    </row>
    <row r="246" spans="1:6" ht="12.75">
      <c r="A246" s="7"/>
      <c r="B246" s="8"/>
      <c r="C246" s="6"/>
      <c r="D246" s="6"/>
      <c r="E246" s="6"/>
      <c r="F246" s="6"/>
    </row>
    <row r="247" spans="1:6" ht="12.75">
      <c r="A247" s="7"/>
      <c r="B247" s="8"/>
      <c r="C247" s="6"/>
      <c r="D247" s="6"/>
      <c r="E247" s="6"/>
      <c r="F247" s="6"/>
    </row>
    <row r="248" spans="1:6" ht="12.75">
      <c r="A248" s="7"/>
      <c r="B248" s="8"/>
      <c r="C248" s="6"/>
      <c r="D248" s="6"/>
      <c r="E248" s="6"/>
      <c r="F248" s="6"/>
    </row>
    <row r="249" spans="1:6" ht="12.75">
      <c r="A249" s="7"/>
      <c r="B249" s="8"/>
      <c r="C249" s="6"/>
      <c r="D249" s="6"/>
      <c r="E249" s="6"/>
      <c r="F249" s="6"/>
    </row>
    <row r="250" spans="1:6" ht="12.75">
      <c r="A250" s="7"/>
      <c r="B250" s="8"/>
      <c r="C250" s="6"/>
      <c r="D250" s="6"/>
      <c r="E250" s="6"/>
      <c r="F250" s="6"/>
    </row>
    <row r="251" spans="1:6" ht="12.75">
      <c r="A251" s="7"/>
      <c r="B251" s="8"/>
      <c r="C251" s="6"/>
      <c r="D251" s="6"/>
      <c r="E251" s="6"/>
      <c r="F251" s="6"/>
    </row>
    <row r="252" spans="1:6" ht="12.75">
      <c r="A252" s="7"/>
      <c r="B252" s="8"/>
      <c r="C252" s="6"/>
      <c r="D252" s="6"/>
      <c r="E252" s="6"/>
      <c r="F252" s="6"/>
    </row>
    <row r="253" spans="1:6" ht="12.75">
      <c r="A253" s="7"/>
      <c r="B253" s="8"/>
      <c r="C253" s="6"/>
      <c r="D253" s="6"/>
      <c r="E253" s="6"/>
      <c r="F253" s="6"/>
    </row>
    <row r="254" spans="1:6" ht="12.75">
      <c r="A254" s="7"/>
      <c r="B254" s="8"/>
      <c r="C254" s="6"/>
      <c r="D254" s="6"/>
      <c r="E254" s="6"/>
      <c r="F254" s="6"/>
    </row>
    <row r="255" spans="1:6" ht="12.75">
      <c r="A255" s="7"/>
      <c r="B255" s="8"/>
      <c r="C255" s="6"/>
      <c r="D255" s="6"/>
      <c r="E255" s="6"/>
      <c r="F255" s="6"/>
    </row>
    <row r="256" spans="1:6" ht="12.75">
      <c r="A256" s="7"/>
      <c r="B256" s="8"/>
      <c r="C256" s="6"/>
      <c r="D256" s="6"/>
      <c r="E256" s="6"/>
      <c r="F256" s="6"/>
    </row>
    <row r="257" spans="1:6" ht="12.75">
      <c r="A257" s="7"/>
      <c r="B257" s="8"/>
      <c r="C257" s="6"/>
      <c r="D257" s="6"/>
      <c r="E257" s="6"/>
      <c r="F257" s="6"/>
    </row>
    <row r="258" spans="1:6" ht="12.75">
      <c r="A258" s="7"/>
      <c r="B258" s="8"/>
      <c r="C258" s="6"/>
      <c r="D258" s="6"/>
      <c r="E258" s="6"/>
      <c r="F258" s="6"/>
    </row>
    <row r="259" spans="1:6" ht="12.75">
      <c r="A259" s="7"/>
      <c r="B259" s="8"/>
      <c r="C259" s="6"/>
      <c r="D259" s="6"/>
      <c r="E259" s="6"/>
      <c r="F259" s="6"/>
    </row>
    <row r="260" spans="1:6" ht="12.75">
      <c r="A260" s="7"/>
      <c r="B260" s="8"/>
      <c r="C260" s="6"/>
      <c r="D260" s="6"/>
      <c r="E260" s="6"/>
      <c r="F260" s="6"/>
    </row>
    <row r="261" spans="1:6" ht="12.75">
      <c r="A261" s="7"/>
      <c r="B261" s="8"/>
      <c r="C261" s="6"/>
      <c r="D261" s="6"/>
      <c r="E261" s="6"/>
      <c r="F261" s="6"/>
    </row>
    <row r="262" spans="1:6" ht="12.75">
      <c r="A262" s="7"/>
      <c r="B262" s="8"/>
      <c r="C262" s="6"/>
      <c r="D262" s="6"/>
      <c r="E262" s="6"/>
      <c r="F262" s="6"/>
    </row>
    <row r="263" spans="1:6" ht="12.75">
      <c r="A263" s="7"/>
      <c r="B263" s="8"/>
      <c r="C263" s="6"/>
      <c r="D263" s="6"/>
      <c r="E263" s="6"/>
      <c r="F263" s="6"/>
    </row>
    <row r="264" spans="1:6" ht="12.75">
      <c r="A264" s="7"/>
      <c r="B264" s="8"/>
      <c r="C264" s="6"/>
      <c r="D264" s="6"/>
      <c r="E264" s="6"/>
      <c r="F264" s="6"/>
    </row>
    <row r="265" spans="1:6" ht="12.75">
      <c r="A265" s="7"/>
      <c r="B265" s="8"/>
      <c r="C265" s="6"/>
      <c r="D265" s="6"/>
      <c r="E265" s="6"/>
      <c r="F265" s="6"/>
    </row>
    <row r="266" spans="1:6" ht="12.75">
      <c r="A266" s="7"/>
      <c r="B266" s="8"/>
      <c r="C266" s="6"/>
      <c r="D266" s="6"/>
      <c r="E266" s="6"/>
      <c r="F266" s="6"/>
    </row>
    <row r="267" spans="1:6" ht="12.75">
      <c r="A267" s="7"/>
      <c r="B267" s="8"/>
      <c r="C267" s="6"/>
      <c r="D267" s="6"/>
      <c r="E267" s="6"/>
      <c r="F267" s="6"/>
    </row>
    <row r="268" spans="1:6" ht="12.75">
      <c r="A268" s="7"/>
      <c r="B268" s="8"/>
      <c r="C268" s="6"/>
      <c r="D268" s="6"/>
      <c r="E268" s="6"/>
      <c r="F268" s="6"/>
    </row>
    <row r="269" spans="1:6" ht="12.75">
      <c r="A269" s="7"/>
      <c r="B269" s="8"/>
      <c r="C269" s="6"/>
      <c r="D269" s="6"/>
      <c r="E269" s="6"/>
      <c r="F269" s="6"/>
    </row>
    <row r="270" spans="1:6" ht="12.75">
      <c r="A270" s="7"/>
      <c r="B270" s="8"/>
      <c r="C270" s="6"/>
      <c r="D270" s="6"/>
      <c r="E270" s="6"/>
      <c r="F270" s="6"/>
    </row>
    <row r="271" spans="1:6" ht="12.75">
      <c r="A271" s="7"/>
      <c r="B271" s="8"/>
      <c r="C271" s="6"/>
      <c r="D271" s="6"/>
      <c r="E271" s="6"/>
      <c r="F271" s="6"/>
    </row>
    <row r="272" spans="1:6" ht="12.75">
      <c r="A272" s="7"/>
      <c r="B272" s="8"/>
      <c r="C272" s="6"/>
      <c r="D272" s="6"/>
      <c r="E272" s="6"/>
      <c r="F272" s="6"/>
    </row>
    <row r="273" spans="1:6" ht="12.75">
      <c r="A273" s="7"/>
      <c r="B273" s="8"/>
      <c r="C273" s="6"/>
      <c r="D273" s="6"/>
      <c r="E273" s="6"/>
      <c r="F273" s="6"/>
    </row>
    <row r="274" spans="1:6" ht="12.75">
      <c r="A274" s="7"/>
      <c r="B274" s="8"/>
      <c r="C274" s="6"/>
      <c r="D274" s="6"/>
      <c r="E274" s="6"/>
      <c r="F274" s="6"/>
    </row>
    <row r="275" spans="1:6" ht="12.75">
      <c r="A275" s="7"/>
      <c r="B275" s="8"/>
      <c r="C275" s="6"/>
      <c r="D275" s="6"/>
      <c r="E275" s="6"/>
      <c r="F275" s="6"/>
    </row>
    <row r="276" spans="1:6" ht="12.75">
      <c r="A276" s="7"/>
      <c r="B276" s="7"/>
      <c r="C276" s="6"/>
      <c r="D276" s="6"/>
      <c r="E276" s="6"/>
      <c r="F276" s="6"/>
    </row>
    <row r="277" spans="1:6" ht="12.75">
      <c r="A277" s="7"/>
      <c r="B277" s="7"/>
      <c r="C277" s="6"/>
      <c r="D277" s="6"/>
      <c r="E277" s="6"/>
      <c r="F277" s="6"/>
    </row>
    <row r="278" spans="1:6" ht="12.75">
      <c r="A278" s="7"/>
      <c r="B278" s="7"/>
      <c r="C278" s="6"/>
      <c r="D278" s="6"/>
      <c r="E278" s="6"/>
      <c r="F278" s="6"/>
    </row>
    <row r="279" spans="1:6" ht="12.75">
      <c r="A279" s="7"/>
      <c r="B279" s="7"/>
      <c r="C279" s="6"/>
      <c r="D279" s="6"/>
      <c r="E279" s="6"/>
      <c r="F279" s="6"/>
    </row>
    <row r="280" spans="1:6" ht="12.75">
      <c r="A280" s="7"/>
      <c r="B280" s="7"/>
      <c r="C280" s="6"/>
      <c r="D280" s="6"/>
      <c r="E280" s="6"/>
      <c r="F280" s="6"/>
    </row>
    <row r="281" spans="1:6" ht="12.75">
      <c r="A281" s="7"/>
      <c r="B281" s="7"/>
      <c r="C281" s="6"/>
      <c r="D281" s="6"/>
      <c r="E281" s="6"/>
      <c r="F281" s="6"/>
    </row>
    <row r="282" spans="1:6" ht="12.75">
      <c r="A282" s="7"/>
      <c r="B282" s="7"/>
      <c r="C282" s="6"/>
      <c r="D282" s="6"/>
      <c r="E282" s="6"/>
      <c r="F282" s="6"/>
    </row>
    <row r="283" spans="1:6" ht="12.75">
      <c r="A283" s="7"/>
      <c r="B283" s="7"/>
      <c r="C283" s="6"/>
      <c r="D283" s="6"/>
      <c r="E283" s="6"/>
      <c r="F283" s="6"/>
    </row>
    <row r="284" spans="1:6" ht="12.75">
      <c r="A284" s="7"/>
      <c r="B284" s="7"/>
      <c r="C284" s="6"/>
      <c r="D284" s="6"/>
      <c r="E284" s="6"/>
      <c r="F284" s="6"/>
    </row>
    <row r="285" spans="1:6" ht="12.75">
      <c r="A285" s="7"/>
      <c r="B285" s="7"/>
      <c r="C285" s="6"/>
      <c r="D285" s="6"/>
      <c r="E285" s="6"/>
      <c r="F285" s="6"/>
    </row>
    <row r="286" spans="1:6" ht="12.75">
      <c r="A286" s="7"/>
      <c r="B286" s="7"/>
      <c r="C286" s="6"/>
      <c r="D286" s="6"/>
      <c r="E286" s="6"/>
      <c r="F286" s="6"/>
    </row>
    <row r="287" spans="1:6" ht="12.75">
      <c r="A287" s="7"/>
      <c r="B287" s="7"/>
      <c r="C287" s="6"/>
      <c r="D287" s="6"/>
      <c r="E287" s="6"/>
      <c r="F287" s="6"/>
    </row>
    <row r="288" spans="1:6" ht="12.75">
      <c r="A288" s="7"/>
      <c r="B288" s="7"/>
      <c r="C288" s="6"/>
      <c r="D288" s="6"/>
      <c r="E288" s="6"/>
      <c r="F288" s="6"/>
    </row>
    <row r="289" spans="1:6" ht="12.75">
      <c r="A289" s="7"/>
      <c r="B289" s="7"/>
      <c r="C289" s="6"/>
      <c r="D289" s="6"/>
      <c r="E289" s="6"/>
      <c r="F289" s="6"/>
    </row>
    <row r="290" spans="1:6" ht="12.75">
      <c r="A290" s="7"/>
      <c r="B290" s="7"/>
      <c r="C290" s="6"/>
      <c r="D290" s="6"/>
      <c r="E290" s="6"/>
      <c r="F290" s="6"/>
    </row>
    <row r="291" spans="1:6" ht="12.75">
      <c r="A291" s="7"/>
      <c r="B291" s="7"/>
      <c r="C291" s="6"/>
      <c r="D291" s="6"/>
      <c r="E291" s="6"/>
      <c r="F291" s="6"/>
    </row>
    <row r="292" spans="1:6" ht="12.75">
      <c r="A292" s="7"/>
      <c r="B292" s="7"/>
      <c r="C292" s="6"/>
      <c r="D292" s="6"/>
      <c r="E292" s="6"/>
      <c r="F292" s="6"/>
    </row>
    <row r="293" spans="1:6" ht="12.75">
      <c r="A293" s="7"/>
      <c r="B293" s="7"/>
      <c r="C293" s="6"/>
      <c r="D293" s="6"/>
      <c r="E293" s="6"/>
      <c r="F293" s="6"/>
    </row>
    <row r="294" spans="1:6" ht="12.75">
      <c r="A294" s="7"/>
      <c r="B294" s="7"/>
      <c r="C294" s="6"/>
      <c r="D294" s="6"/>
      <c r="E294" s="6"/>
      <c r="F294" s="6"/>
    </row>
    <row r="295" spans="1:6" ht="12.75">
      <c r="A295" s="7"/>
      <c r="B295" s="7"/>
      <c r="C295" s="6"/>
      <c r="D295" s="6"/>
      <c r="E295" s="6"/>
      <c r="F295" s="6"/>
    </row>
    <row r="296" spans="1:6" ht="12.75">
      <c r="A296" s="7"/>
      <c r="B296" s="7"/>
      <c r="C296" s="6"/>
      <c r="D296" s="6"/>
      <c r="E296" s="6"/>
      <c r="F296" s="6"/>
    </row>
    <row r="297" spans="2:6" ht="12.75">
      <c r="B297" s="9"/>
      <c r="C297" s="10"/>
      <c r="D297" s="10"/>
      <c r="E297" s="10"/>
      <c r="F297" s="10"/>
    </row>
    <row r="298" spans="2:6" ht="12.75">
      <c r="B298" s="9"/>
      <c r="C298" s="10"/>
      <c r="D298" s="10"/>
      <c r="E298" s="10"/>
      <c r="F298" s="10"/>
    </row>
    <row r="299" spans="2:6" ht="12.75">
      <c r="B299" s="9"/>
      <c r="C299" s="10"/>
      <c r="D299" s="10"/>
      <c r="E299" s="10"/>
      <c r="F299" s="10"/>
    </row>
    <row r="300" spans="2:6" ht="12.75">
      <c r="B300" s="9"/>
      <c r="C300" s="10"/>
      <c r="D300" s="10"/>
      <c r="E300" s="10"/>
      <c r="F300" s="10"/>
    </row>
    <row r="301" spans="2:6" ht="12.75">
      <c r="B301" s="9"/>
      <c r="C301" s="10"/>
      <c r="D301" s="10"/>
      <c r="E301" s="10"/>
      <c r="F301" s="10"/>
    </row>
    <row r="302" spans="2:6" ht="12.75">
      <c r="B302" s="9"/>
      <c r="C302" s="10"/>
      <c r="D302" s="10"/>
      <c r="E302" s="10"/>
      <c r="F302" s="10"/>
    </row>
    <row r="303" spans="2:6" ht="12.75">
      <c r="B303" s="9"/>
      <c r="C303" s="10"/>
      <c r="D303" s="10"/>
      <c r="E303" s="10"/>
      <c r="F303" s="10"/>
    </row>
    <row r="304" spans="2:6" ht="12.75">
      <c r="B304" s="9"/>
      <c r="C304" s="10"/>
      <c r="D304" s="10"/>
      <c r="E304" s="10"/>
      <c r="F304" s="10"/>
    </row>
    <row r="305" spans="2:6" ht="12.75">
      <c r="B305" s="9"/>
      <c r="C305" s="10"/>
      <c r="D305" s="10"/>
      <c r="E305" s="10"/>
      <c r="F305" s="10"/>
    </row>
    <row r="306" spans="2:6" ht="12.75">
      <c r="B306" s="9"/>
      <c r="C306" s="10"/>
      <c r="D306" s="10"/>
      <c r="E306" s="10"/>
      <c r="F306" s="10"/>
    </row>
    <row r="307" spans="2:6" ht="12.75">
      <c r="B307" s="9"/>
      <c r="C307" s="10"/>
      <c r="D307" s="10"/>
      <c r="E307" s="10"/>
      <c r="F307" s="10"/>
    </row>
    <row r="308" spans="2:6" ht="12.75">
      <c r="B308" s="9"/>
      <c r="C308" s="10"/>
      <c r="D308" s="10"/>
      <c r="E308" s="10"/>
      <c r="F308" s="10"/>
    </row>
    <row r="309" spans="2:6" ht="12.75">
      <c r="B309" s="9"/>
      <c r="C309" s="10"/>
      <c r="D309" s="10"/>
      <c r="E309" s="10"/>
      <c r="F309" s="10"/>
    </row>
    <row r="310" spans="2:6" ht="12.75">
      <c r="B310" s="9"/>
      <c r="C310" s="10"/>
      <c r="D310" s="10"/>
      <c r="E310" s="10"/>
      <c r="F310" s="10"/>
    </row>
    <row r="311" spans="2:6" ht="12.75">
      <c r="B311" s="9"/>
      <c r="C311" s="10"/>
      <c r="D311" s="10"/>
      <c r="E311" s="10"/>
      <c r="F311" s="10"/>
    </row>
    <row r="312" spans="2:6" ht="12.75">
      <c r="B312" s="9"/>
      <c r="C312" s="10"/>
      <c r="D312" s="10"/>
      <c r="E312" s="10"/>
      <c r="F312" s="10"/>
    </row>
    <row r="313" spans="2:6" ht="12.75">
      <c r="B313" s="9"/>
      <c r="C313" s="10"/>
      <c r="D313" s="10"/>
      <c r="E313" s="10"/>
      <c r="F313" s="10"/>
    </row>
    <row r="314" spans="2:6" ht="12.75">
      <c r="B314" s="9"/>
      <c r="C314" s="10"/>
      <c r="D314" s="10"/>
      <c r="E314" s="10"/>
      <c r="F314" s="10"/>
    </row>
    <row r="315" spans="2:6" ht="12.75">
      <c r="B315" s="9"/>
      <c r="C315" s="10"/>
      <c r="D315" s="10"/>
      <c r="E315" s="10"/>
      <c r="F315" s="10"/>
    </row>
    <row r="316" spans="2:6" ht="12.75">
      <c r="B316" s="9"/>
      <c r="C316" s="10"/>
      <c r="D316" s="10"/>
      <c r="E316" s="10"/>
      <c r="F316" s="10"/>
    </row>
    <row r="317" spans="2:6" ht="12.75">
      <c r="B317" s="9"/>
      <c r="C317" s="10"/>
      <c r="D317" s="10"/>
      <c r="E317" s="10"/>
      <c r="F317" s="10"/>
    </row>
    <row r="318" spans="2:6" ht="12.75">
      <c r="B318" s="9"/>
      <c r="C318" s="10"/>
      <c r="D318" s="10"/>
      <c r="E318" s="10"/>
      <c r="F318" s="10"/>
    </row>
    <row r="319" spans="2:6" ht="12.75">
      <c r="B319" s="9"/>
      <c r="C319" s="10"/>
      <c r="D319" s="10"/>
      <c r="E319" s="10"/>
      <c r="F319" s="10"/>
    </row>
    <row r="320" spans="2:6" ht="12.75">
      <c r="B320" s="9"/>
      <c r="C320" s="10"/>
      <c r="D320" s="10"/>
      <c r="E320" s="10"/>
      <c r="F320" s="10"/>
    </row>
    <row r="321" spans="2:6" ht="12.75">
      <c r="B321" s="9"/>
      <c r="C321" s="10"/>
      <c r="D321" s="10"/>
      <c r="E321" s="10"/>
      <c r="F321" s="10"/>
    </row>
    <row r="322" spans="2:6" ht="12.75">
      <c r="B322" s="9"/>
      <c r="C322" s="10"/>
      <c r="D322" s="10"/>
      <c r="E322" s="10"/>
      <c r="F322" s="10"/>
    </row>
    <row r="323" spans="2:6" ht="12.75">
      <c r="B323" s="9"/>
      <c r="C323" s="10"/>
      <c r="D323" s="10"/>
      <c r="E323" s="10"/>
      <c r="F323" s="10"/>
    </row>
    <row r="324" spans="2:6" ht="12.75">
      <c r="B324" s="9"/>
      <c r="C324" s="10"/>
      <c r="D324" s="10"/>
      <c r="E324" s="10"/>
      <c r="F324" s="10"/>
    </row>
    <row r="325" spans="2:6" ht="12.75">
      <c r="B325" s="9"/>
      <c r="C325" s="10"/>
      <c r="D325" s="10"/>
      <c r="E325" s="10"/>
      <c r="F325" s="10"/>
    </row>
    <row r="326" spans="2:6" ht="12.75">
      <c r="B326" s="9"/>
      <c r="C326" s="10"/>
      <c r="D326" s="10"/>
      <c r="E326" s="10"/>
      <c r="F326" s="10"/>
    </row>
    <row r="327" spans="2:6" ht="12.75">
      <c r="B327" s="9"/>
      <c r="C327" s="10"/>
      <c r="D327" s="10"/>
      <c r="E327" s="10"/>
      <c r="F327" s="10"/>
    </row>
    <row r="328" spans="2:6" ht="12.75">
      <c r="B328" s="9"/>
      <c r="C328" s="10"/>
      <c r="D328" s="10"/>
      <c r="E328" s="10"/>
      <c r="F328" s="10"/>
    </row>
    <row r="329" spans="2:6" ht="12.75">
      <c r="B329" s="9"/>
      <c r="C329" s="10"/>
      <c r="D329" s="10"/>
      <c r="E329" s="10"/>
      <c r="F329" s="10"/>
    </row>
    <row r="330" spans="2:6" ht="12.75">
      <c r="B330" s="9"/>
      <c r="C330" s="10"/>
      <c r="D330" s="10"/>
      <c r="E330" s="10"/>
      <c r="F330" s="10"/>
    </row>
    <row r="331" spans="2:6" ht="12.75">
      <c r="B331" s="9"/>
      <c r="C331" s="10"/>
      <c r="D331" s="10"/>
      <c r="E331" s="10"/>
      <c r="F331" s="10"/>
    </row>
    <row r="332" spans="2:6" ht="12.75">
      <c r="B332" s="9"/>
      <c r="C332" s="10"/>
      <c r="D332" s="10"/>
      <c r="E332" s="10"/>
      <c r="F332" s="10"/>
    </row>
    <row r="333" spans="2:6" ht="12.75">
      <c r="B333" s="9"/>
      <c r="C333" s="10"/>
      <c r="D333" s="10"/>
      <c r="E333" s="10"/>
      <c r="F333" s="10"/>
    </row>
    <row r="334" spans="2:6" ht="12.75">
      <c r="B334" s="9"/>
      <c r="C334" s="10"/>
      <c r="D334" s="10"/>
      <c r="E334" s="10"/>
      <c r="F334" s="10"/>
    </row>
    <row r="335" spans="2:6" ht="12.75">
      <c r="B335" s="9"/>
      <c r="C335" s="10"/>
      <c r="D335" s="10"/>
      <c r="E335" s="10"/>
      <c r="F335" s="10"/>
    </row>
    <row r="336" spans="2:6" ht="12.75">
      <c r="B336" s="9"/>
      <c r="C336" s="10"/>
      <c r="D336" s="10"/>
      <c r="E336" s="10"/>
      <c r="F336" s="10"/>
    </row>
    <row r="337" spans="2:6" ht="12.75">
      <c r="B337" s="9"/>
      <c r="C337" s="10"/>
      <c r="D337" s="10"/>
      <c r="E337" s="10"/>
      <c r="F337" s="10"/>
    </row>
    <row r="338" spans="2:6" ht="12.75">
      <c r="B338" s="9"/>
      <c r="C338" s="10"/>
      <c r="D338" s="10"/>
      <c r="E338" s="10"/>
      <c r="F338" s="10"/>
    </row>
    <row r="339" spans="2:6" ht="12.75">
      <c r="B339" s="9"/>
      <c r="C339" s="10"/>
      <c r="D339" s="10"/>
      <c r="E339" s="10"/>
      <c r="F339" s="10"/>
    </row>
    <row r="340" spans="2:6" ht="12.75">
      <c r="B340" s="9"/>
      <c r="C340" s="10"/>
      <c r="D340" s="10"/>
      <c r="E340" s="10"/>
      <c r="F340" s="10"/>
    </row>
    <row r="341" spans="2:6" ht="12.75">
      <c r="B341" s="9"/>
      <c r="C341" s="10"/>
      <c r="D341" s="10"/>
      <c r="E341" s="10"/>
      <c r="F341" s="10"/>
    </row>
    <row r="342" spans="2:6" ht="12.75">
      <c r="B342" s="9"/>
      <c r="C342" s="10"/>
      <c r="D342" s="10"/>
      <c r="E342" s="10"/>
      <c r="F342" s="10"/>
    </row>
    <row r="343" spans="2:6" ht="12.75">
      <c r="B343" s="9"/>
      <c r="C343" s="10"/>
      <c r="D343" s="10"/>
      <c r="E343" s="10"/>
      <c r="F343" s="10"/>
    </row>
    <row r="344" spans="2:6" ht="12.75">
      <c r="B344" s="9"/>
      <c r="C344" s="10"/>
      <c r="D344" s="10"/>
      <c r="E344" s="10"/>
      <c r="F344" s="10"/>
    </row>
    <row r="345" spans="2:6" ht="12.75">
      <c r="B345" s="9"/>
      <c r="C345" s="10"/>
      <c r="D345" s="10"/>
      <c r="E345" s="10"/>
      <c r="F345" s="10"/>
    </row>
    <row r="346" spans="2:6" ht="12.75">
      <c r="B346" s="9"/>
      <c r="C346" s="10"/>
      <c r="D346" s="10"/>
      <c r="E346" s="10"/>
      <c r="F346" s="10"/>
    </row>
    <row r="347" spans="2:6" ht="12.75">
      <c r="B347" s="9"/>
      <c r="C347" s="10"/>
      <c r="D347" s="10"/>
      <c r="E347" s="10"/>
      <c r="F347" s="10"/>
    </row>
    <row r="348" spans="2:6" ht="12.75">
      <c r="B348" s="9"/>
      <c r="C348" s="10"/>
      <c r="D348" s="10"/>
      <c r="E348" s="10"/>
      <c r="F348" s="10"/>
    </row>
    <row r="349" spans="2:6" ht="12.75">
      <c r="B349" s="9"/>
      <c r="C349" s="10"/>
      <c r="D349" s="10"/>
      <c r="E349" s="10"/>
      <c r="F349" s="10"/>
    </row>
    <row r="350" spans="2:6" ht="12.75">
      <c r="B350" s="9"/>
      <c r="C350" s="10"/>
      <c r="D350" s="10"/>
      <c r="E350" s="10"/>
      <c r="F350" s="10"/>
    </row>
    <row r="351" spans="2:6" ht="12.75">
      <c r="B351" s="9"/>
      <c r="C351" s="10"/>
      <c r="D351" s="10"/>
      <c r="E351" s="10"/>
      <c r="F351" s="10"/>
    </row>
    <row r="352" spans="2:6" ht="12.75">
      <c r="B352" s="9"/>
      <c r="C352" s="10"/>
      <c r="D352" s="10"/>
      <c r="E352" s="10"/>
      <c r="F352" s="10"/>
    </row>
    <row r="353" spans="2:6" ht="12.75">
      <c r="B353" s="9"/>
      <c r="C353" s="10"/>
      <c r="D353" s="10"/>
      <c r="E353" s="10"/>
      <c r="F353" s="10"/>
    </row>
    <row r="354" spans="2:6" ht="12.75">
      <c r="B354" s="9"/>
      <c r="C354" s="10"/>
      <c r="D354" s="10"/>
      <c r="E354" s="10"/>
      <c r="F354" s="10"/>
    </row>
    <row r="355" spans="2:6" ht="12.75">
      <c r="B355" s="9"/>
      <c r="C355" s="10"/>
      <c r="D355" s="10"/>
      <c r="E355" s="10"/>
      <c r="F355" s="10"/>
    </row>
    <row r="356" spans="2:6" ht="12.75">
      <c r="B356" s="9"/>
      <c r="C356" s="10"/>
      <c r="D356" s="10"/>
      <c r="E356" s="10"/>
      <c r="F356" s="10"/>
    </row>
    <row r="357" spans="2:6" ht="12.75">
      <c r="B357" s="9"/>
      <c r="C357" s="10"/>
      <c r="D357" s="10"/>
      <c r="E357" s="10"/>
      <c r="F357" s="10"/>
    </row>
    <row r="358" spans="2:6" ht="12.75">
      <c r="B358" s="9"/>
      <c r="C358" s="10"/>
      <c r="D358" s="10"/>
      <c r="E358" s="10"/>
      <c r="F358" s="10"/>
    </row>
    <row r="359" spans="2:6" ht="12.75">
      <c r="B359" s="9"/>
      <c r="C359" s="10"/>
      <c r="D359" s="10"/>
      <c r="E359" s="10"/>
      <c r="F359" s="10"/>
    </row>
    <row r="360" spans="2:6" ht="12.75">
      <c r="B360" s="9"/>
      <c r="C360" s="10"/>
      <c r="D360" s="10"/>
      <c r="E360" s="10"/>
      <c r="F360" s="10"/>
    </row>
    <row r="361" spans="2:6" ht="12.75">
      <c r="B361" s="9"/>
      <c r="C361" s="10"/>
      <c r="D361" s="10"/>
      <c r="E361" s="10"/>
      <c r="F361" s="10"/>
    </row>
    <row r="362" spans="2:6" ht="12.75">
      <c r="B362" s="9"/>
      <c r="C362" s="10"/>
      <c r="D362" s="10"/>
      <c r="E362" s="10"/>
      <c r="F362" s="10"/>
    </row>
    <row r="363" spans="2:6" ht="12.75">
      <c r="B363" s="9"/>
      <c r="C363" s="10"/>
      <c r="D363" s="10"/>
      <c r="E363" s="10"/>
      <c r="F363" s="10"/>
    </row>
    <row r="364" spans="2:6" ht="12.75">
      <c r="B364" s="9"/>
      <c r="C364" s="10"/>
      <c r="D364" s="10"/>
      <c r="E364" s="10"/>
      <c r="F364" s="10"/>
    </row>
    <row r="365" spans="2:6" ht="12.75">
      <c r="B365" s="9"/>
      <c r="C365" s="10"/>
      <c r="D365" s="10"/>
      <c r="E365" s="10"/>
      <c r="F365" s="10"/>
    </row>
    <row r="366" spans="2:6" ht="12.75">
      <c r="B366" s="9"/>
      <c r="C366" s="10"/>
      <c r="D366" s="10"/>
      <c r="E366" s="10"/>
      <c r="F366" s="10"/>
    </row>
    <row r="367" spans="2:6" ht="12.75">
      <c r="B367" s="9"/>
      <c r="C367" s="10"/>
      <c r="D367" s="10"/>
      <c r="E367" s="10"/>
      <c r="F367" s="10"/>
    </row>
    <row r="368" spans="2:6" ht="12.75">
      <c r="B368" s="9"/>
      <c r="C368" s="10"/>
      <c r="D368" s="10"/>
      <c r="E368" s="10"/>
      <c r="F368" s="10"/>
    </row>
    <row r="369" spans="2:6" ht="12.75">
      <c r="B369" s="9"/>
      <c r="C369" s="10"/>
      <c r="D369" s="10"/>
      <c r="E369" s="10"/>
      <c r="F369" s="10"/>
    </row>
    <row r="370" spans="2:6" ht="12.75">
      <c r="B370" s="9"/>
      <c r="C370" s="10"/>
      <c r="D370" s="10"/>
      <c r="E370" s="10"/>
      <c r="F370" s="10"/>
    </row>
    <row r="371" spans="2:6" ht="12.75">
      <c r="B371" s="9"/>
      <c r="C371" s="10"/>
      <c r="D371" s="10"/>
      <c r="E371" s="10"/>
      <c r="F371" s="10"/>
    </row>
    <row r="372" spans="2:6" ht="12.75">
      <c r="B372" s="9"/>
      <c r="C372" s="10"/>
      <c r="D372" s="10"/>
      <c r="E372" s="10"/>
      <c r="F372" s="10"/>
    </row>
    <row r="373" spans="2:6" ht="12.75">
      <c r="B373" s="9"/>
      <c r="C373" s="10"/>
      <c r="D373" s="10"/>
      <c r="E373" s="10"/>
      <c r="F373" s="10"/>
    </row>
    <row r="374" spans="2:6" ht="12.75">
      <c r="B374" s="9"/>
      <c r="C374" s="10"/>
      <c r="D374" s="10"/>
      <c r="E374" s="10"/>
      <c r="F374" s="10"/>
    </row>
    <row r="375" spans="2:6" ht="12.75">
      <c r="B375" s="9"/>
      <c r="C375" s="10"/>
      <c r="D375" s="10"/>
      <c r="E375" s="10"/>
      <c r="F375" s="10"/>
    </row>
    <row r="376" spans="2:6" ht="12.75">
      <c r="B376" s="9"/>
      <c r="C376" s="10"/>
      <c r="D376" s="10"/>
      <c r="E376" s="10"/>
      <c r="F376" s="10"/>
    </row>
    <row r="377" spans="2:6" ht="12.75">
      <c r="B377" s="9"/>
      <c r="C377" s="10"/>
      <c r="D377" s="10"/>
      <c r="E377" s="10"/>
      <c r="F377" s="10"/>
    </row>
    <row r="378" spans="2:6" ht="12.75">
      <c r="B378" s="9"/>
      <c r="C378" s="10"/>
      <c r="D378" s="10"/>
      <c r="E378" s="10"/>
      <c r="F378" s="10"/>
    </row>
    <row r="379" spans="2:6" ht="12.75">
      <c r="B379" s="9"/>
      <c r="C379" s="10"/>
      <c r="D379" s="10"/>
      <c r="E379" s="10"/>
      <c r="F379" s="10"/>
    </row>
    <row r="380" spans="2:6" ht="12.75">
      <c r="B380" s="9"/>
      <c r="C380" s="10"/>
      <c r="D380" s="10"/>
      <c r="E380" s="10"/>
      <c r="F380" s="10"/>
    </row>
    <row r="381" spans="2:6" ht="12.75">
      <c r="B381" s="9"/>
      <c r="C381" s="10"/>
      <c r="D381" s="10"/>
      <c r="E381" s="10"/>
      <c r="F381" s="10"/>
    </row>
    <row r="382" spans="2:6" ht="12.75">
      <c r="B382" s="9"/>
      <c r="C382" s="10"/>
      <c r="D382" s="10"/>
      <c r="E382" s="10"/>
      <c r="F382" s="10"/>
    </row>
    <row r="383" spans="2:6" ht="12.75">
      <c r="B383" s="9"/>
      <c r="C383" s="10"/>
      <c r="D383" s="10"/>
      <c r="E383" s="10"/>
      <c r="F383" s="10"/>
    </row>
    <row r="384" spans="2:6" ht="12.75">
      <c r="B384" s="9"/>
      <c r="C384" s="10"/>
      <c r="D384" s="10"/>
      <c r="E384" s="10"/>
      <c r="F384" s="10"/>
    </row>
    <row r="385" spans="2:6" ht="12.75">
      <c r="B385" s="9"/>
      <c r="C385" s="10"/>
      <c r="D385" s="10"/>
      <c r="E385" s="10"/>
      <c r="F385" s="10"/>
    </row>
    <row r="386" spans="2:6" ht="12.75">
      <c r="B386" s="9"/>
      <c r="C386" s="10"/>
      <c r="D386" s="10"/>
      <c r="E386" s="10"/>
      <c r="F386" s="10"/>
    </row>
    <row r="387" spans="2:6" ht="12.75">
      <c r="B387" s="9"/>
      <c r="C387" s="10"/>
      <c r="D387" s="10"/>
      <c r="E387" s="10"/>
      <c r="F387" s="10"/>
    </row>
    <row r="388" spans="2:6" ht="12.75">
      <c r="B388" s="9"/>
      <c r="C388" s="10"/>
      <c r="D388" s="10"/>
      <c r="E388" s="10"/>
      <c r="F388" s="10"/>
    </row>
    <row r="389" spans="2:6" ht="12.75">
      <c r="B389" s="9"/>
      <c r="C389" s="10"/>
      <c r="D389" s="10"/>
      <c r="E389" s="10"/>
      <c r="F389" s="10"/>
    </row>
    <row r="390" spans="2:6" ht="12.75">
      <c r="B390" s="9"/>
      <c r="C390" s="10"/>
      <c r="D390" s="10"/>
      <c r="E390" s="10"/>
      <c r="F390" s="10"/>
    </row>
    <row r="391" spans="2:6" ht="12.75">
      <c r="B391" s="9"/>
      <c r="C391" s="10"/>
      <c r="D391" s="10"/>
      <c r="E391" s="10"/>
      <c r="F391" s="10"/>
    </row>
    <row r="392" spans="2:6" ht="12.75">
      <c r="B392" s="9"/>
      <c r="C392" s="10"/>
      <c r="D392" s="10"/>
      <c r="E392" s="10"/>
      <c r="F392" s="10"/>
    </row>
    <row r="393" spans="2:6" ht="12.75">
      <c r="B393" s="9"/>
      <c r="C393" s="10"/>
      <c r="D393" s="10"/>
      <c r="E393" s="10"/>
      <c r="F393" s="10"/>
    </row>
    <row r="394" spans="2:6" ht="12.75">
      <c r="B394" s="9"/>
      <c r="C394" s="10"/>
      <c r="D394" s="10"/>
      <c r="E394" s="10"/>
      <c r="F394" s="10"/>
    </row>
    <row r="395" spans="2:6" ht="12.75">
      <c r="B395" s="9"/>
      <c r="C395" s="10"/>
      <c r="D395" s="10"/>
      <c r="E395" s="10"/>
      <c r="F395" s="10"/>
    </row>
    <row r="396" spans="2:6" ht="12.75">
      <c r="B396" s="9"/>
      <c r="C396" s="10"/>
      <c r="D396" s="10"/>
      <c r="E396" s="10"/>
      <c r="F396" s="10"/>
    </row>
    <row r="397" spans="2:6" ht="12.75">
      <c r="B397" s="9"/>
      <c r="C397" s="10"/>
      <c r="D397" s="10"/>
      <c r="E397" s="10"/>
      <c r="F397" s="10"/>
    </row>
    <row r="398" spans="2:6" ht="12.75">
      <c r="B398" s="9"/>
      <c r="C398" s="10"/>
      <c r="D398" s="10"/>
      <c r="E398" s="10"/>
      <c r="F398" s="10"/>
    </row>
    <row r="399" spans="2:6" ht="12.75">
      <c r="B399" s="9"/>
      <c r="C399" s="10"/>
      <c r="D399" s="10"/>
      <c r="E399" s="10"/>
      <c r="F399" s="10"/>
    </row>
    <row r="400" spans="2:6" ht="12.75">
      <c r="B400" s="9"/>
      <c r="C400" s="10"/>
      <c r="D400" s="10"/>
      <c r="E400" s="10"/>
      <c r="F400" s="10"/>
    </row>
    <row r="401" spans="2:6" ht="12.75">
      <c r="B401" s="9"/>
      <c r="C401" s="10"/>
      <c r="D401" s="10"/>
      <c r="E401" s="10"/>
      <c r="F401" s="10"/>
    </row>
    <row r="402" spans="2:6" ht="12.75">
      <c r="B402" s="9"/>
      <c r="C402" s="10"/>
      <c r="D402" s="10"/>
      <c r="E402" s="10"/>
      <c r="F402" s="10"/>
    </row>
    <row r="403" spans="2:6" ht="12.75">
      <c r="B403" s="9"/>
      <c r="C403" s="10"/>
      <c r="D403" s="10"/>
      <c r="E403" s="10"/>
      <c r="F403" s="10"/>
    </row>
    <row r="404" spans="2:6" ht="12.75">
      <c r="B404" s="9"/>
      <c r="C404" s="10"/>
      <c r="D404" s="10"/>
      <c r="E404" s="10"/>
      <c r="F404" s="10"/>
    </row>
    <row r="405" spans="2:6" ht="12.75">
      <c r="B405" s="9"/>
      <c r="C405" s="10"/>
      <c r="D405" s="10"/>
      <c r="E405" s="10"/>
      <c r="F405" s="10"/>
    </row>
    <row r="406" spans="2:6" ht="12.75">
      <c r="B406" s="9"/>
      <c r="C406" s="10"/>
      <c r="D406" s="10"/>
      <c r="E406" s="10"/>
      <c r="F406" s="10"/>
    </row>
    <row r="407" spans="2:6" ht="12.75">
      <c r="B407" s="9"/>
      <c r="C407" s="10"/>
      <c r="D407" s="10"/>
      <c r="E407" s="10"/>
      <c r="F407" s="10"/>
    </row>
    <row r="408" spans="2:6" ht="12.75">
      <c r="B408" s="9"/>
      <c r="C408" s="10"/>
      <c r="D408" s="10"/>
      <c r="E408" s="10"/>
      <c r="F408" s="10"/>
    </row>
    <row r="409" spans="2:6" ht="12.75">
      <c r="B409" s="9"/>
      <c r="C409" s="10"/>
      <c r="D409" s="10"/>
      <c r="E409" s="10"/>
      <c r="F409" s="10"/>
    </row>
    <row r="410" spans="2:6" ht="12.75">
      <c r="B410" s="9"/>
      <c r="C410" s="10"/>
      <c r="D410" s="10"/>
      <c r="E410" s="10"/>
      <c r="F410" s="10"/>
    </row>
    <row r="411" spans="2:6" ht="12.75">
      <c r="B411" s="9"/>
      <c r="C411" s="10"/>
      <c r="D411" s="10"/>
      <c r="E411" s="10"/>
      <c r="F411" s="10"/>
    </row>
    <row r="412" spans="2:6" ht="12.75">
      <c r="B412" s="9"/>
      <c r="C412" s="10"/>
      <c r="D412" s="10"/>
      <c r="E412" s="10"/>
      <c r="F412" s="10"/>
    </row>
    <row r="413" spans="2:6" ht="12.75">
      <c r="B413" s="9"/>
      <c r="C413" s="10"/>
      <c r="D413" s="10"/>
      <c r="E413" s="10"/>
      <c r="F413" s="10"/>
    </row>
    <row r="414" spans="2:6" ht="12.75">
      <c r="B414" s="9"/>
      <c r="C414" s="10"/>
      <c r="D414" s="10"/>
      <c r="E414" s="10"/>
      <c r="F414" s="10"/>
    </row>
    <row r="415" spans="2:6" ht="12.75">
      <c r="B415" s="9"/>
      <c r="C415" s="10"/>
      <c r="D415" s="10"/>
      <c r="E415" s="10"/>
      <c r="F415" s="10"/>
    </row>
    <row r="416" spans="2:6" ht="12.75">
      <c r="B416" s="9"/>
      <c r="C416" s="10"/>
      <c r="D416" s="10"/>
      <c r="E416" s="10"/>
      <c r="F416" s="10"/>
    </row>
    <row r="417" spans="2:6" ht="12.75">
      <c r="B417" s="9"/>
      <c r="C417" s="10"/>
      <c r="D417" s="10"/>
      <c r="E417" s="10"/>
      <c r="F417" s="10"/>
    </row>
    <row r="418" spans="2:6" ht="12.75">
      <c r="B418" s="9"/>
      <c r="C418" s="10"/>
      <c r="D418" s="10"/>
      <c r="E418" s="10"/>
      <c r="F418" s="10"/>
    </row>
    <row r="419" spans="2:6" ht="12.75">
      <c r="B419" s="9"/>
      <c r="C419" s="10"/>
      <c r="D419" s="10"/>
      <c r="E419" s="10"/>
      <c r="F419" s="10"/>
    </row>
    <row r="420" spans="2:6" ht="12.75">
      <c r="B420" s="9"/>
      <c r="C420" s="10"/>
      <c r="D420" s="10"/>
      <c r="E420" s="10"/>
      <c r="F420" s="10"/>
    </row>
    <row r="421" spans="2:6" ht="12.75">
      <c r="B421" s="9"/>
      <c r="C421" s="10"/>
      <c r="D421" s="10"/>
      <c r="E421" s="10"/>
      <c r="F421" s="10"/>
    </row>
    <row r="422" spans="2:6" ht="12.75">
      <c r="B422" s="9"/>
      <c r="C422" s="10"/>
      <c r="D422" s="10"/>
      <c r="E422" s="10"/>
      <c r="F422" s="10"/>
    </row>
    <row r="423" spans="2:6" ht="12.75">
      <c r="B423" s="9"/>
      <c r="C423" s="10"/>
      <c r="D423" s="10"/>
      <c r="E423" s="10"/>
      <c r="F423" s="10"/>
    </row>
    <row r="424" spans="2:6" ht="12.75">
      <c r="B424" s="9"/>
      <c r="C424" s="10"/>
      <c r="D424" s="10"/>
      <c r="E424" s="10"/>
      <c r="F424" s="10"/>
    </row>
    <row r="425" spans="2:6" ht="12.75">
      <c r="B425" s="9"/>
      <c r="C425" s="10"/>
      <c r="D425" s="10"/>
      <c r="E425" s="10"/>
      <c r="F425" s="10"/>
    </row>
    <row r="426" spans="2:6" ht="12.75">
      <c r="B426" s="9"/>
      <c r="C426" s="10"/>
      <c r="D426" s="10"/>
      <c r="E426" s="10"/>
      <c r="F426" s="10"/>
    </row>
    <row r="427" spans="2:6" ht="12.75">
      <c r="B427" s="9"/>
      <c r="C427" s="10"/>
      <c r="D427" s="10"/>
      <c r="E427" s="10"/>
      <c r="F427" s="10"/>
    </row>
    <row r="428" spans="2:6" ht="12.75">
      <c r="B428" s="9"/>
      <c r="C428" s="10"/>
      <c r="D428" s="10"/>
      <c r="E428" s="10"/>
      <c r="F428" s="10"/>
    </row>
    <row r="429" spans="2:6" ht="12.75">
      <c r="B429" s="9"/>
      <c r="C429" s="10"/>
      <c r="D429" s="10"/>
      <c r="E429" s="10"/>
      <c r="F429" s="10"/>
    </row>
    <row r="430" spans="2:6" ht="12.75">
      <c r="B430" s="9"/>
      <c r="C430" s="10"/>
      <c r="D430" s="10"/>
      <c r="E430" s="10"/>
      <c r="F430" s="10"/>
    </row>
    <row r="431" spans="2:6" ht="12.75">
      <c r="B431" s="9"/>
      <c r="C431" s="10"/>
      <c r="D431" s="10"/>
      <c r="E431" s="10"/>
      <c r="F431" s="10"/>
    </row>
    <row r="432" spans="2:6" ht="12.75">
      <c r="B432" s="9"/>
      <c r="C432" s="10"/>
      <c r="D432" s="10"/>
      <c r="E432" s="10"/>
      <c r="F432" s="10"/>
    </row>
    <row r="433" spans="2:6" ht="12.75">
      <c r="B433" s="9"/>
      <c r="C433" s="10"/>
      <c r="D433" s="10"/>
      <c r="E433" s="10"/>
      <c r="F433" s="10"/>
    </row>
    <row r="434" spans="2:6" ht="12.75">
      <c r="B434" s="9"/>
      <c r="C434" s="10"/>
      <c r="D434" s="10"/>
      <c r="E434" s="10"/>
      <c r="F434" s="10"/>
    </row>
    <row r="435" spans="2:6" ht="12.75">
      <c r="B435" s="9"/>
      <c r="C435" s="10"/>
      <c r="D435" s="10"/>
      <c r="E435" s="10"/>
      <c r="F435" s="10"/>
    </row>
    <row r="436" spans="2:6" ht="12.75">
      <c r="B436" s="9"/>
      <c r="C436" s="10"/>
      <c r="D436" s="10"/>
      <c r="E436" s="10"/>
      <c r="F436" s="10"/>
    </row>
    <row r="437" spans="2:6" ht="12.75">
      <c r="B437" s="9"/>
      <c r="C437" s="10"/>
      <c r="D437" s="10"/>
      <c r="E437" s="10"/>
      <c r="F437" s="10"/>
    </row>
    <row r="438" spans="2:6" ht="12.75">
      <c r="B438" s="9"/>
      <c r="C438" s="10"/>
      <c r="D438" s="10"/>
      <c r="E438" s="10"/>
      <c r="F438" s="10"/>
    </row>
    <row r="439" spans="2:6" ht="12.75">
      <c r="B439" s="9"/>
      <c r="C439" s="10"/>
      <c r="D439" s="10"/>
      <c r="E439" s="10"/>
      <c r="F439" s="10"/>
    </row>
    <row r="440" spans="2:6" ht="12.75">
      <c r="B440" s="9"/>
      <c r="C440" s="10"/>
      <c r="D440" s="10"/>
      <c r="E440" s="10"/>
      <c r="F440" s="10"/>
    </row>
    <row r="441" spans="2:6" ht="12.75">
      <c r="B441" s="9"/>
      <c r="C441" s="10"/>
      <c r="D441" s="10"/>
      <c r="E441" s="10"/>
      <c r="F441" s="10"/>
    </row>
    <row r="442" spans="2:6" ht="12.75">
      <c r="B442" s="9"/>
      <c r="C442" s="10"/>
      <c r="D442" s="10"/>
      <c r="E442" s="10"/>
      <c r="F442" s="10"/>
    </row>
    <row r="443" spans="2:6" ht="12.75">
      <c r="B443" s="9"/>
      <c r="C443" s="10"/>
      <c r="D443" s="10"/>
      <c r="E443" s="10"/>
      <c r="F443" s="10"/>
    </row>
    <row r="444" spans="2:6" ht="12.75">
      <c r="B444" s="9"/>
      <c r="C444" s="10"/>
      <c r="D444" s="10"/>
      <c r="E444" s="10"/>
      <c r="F444" s="10"/>
    </row>
    <row r="445" spans="2:6" ht="12.75">
      <c r="B445" s="9"/>
      <c r="C445" s="10"/>
      <c r="D445" s="10"/>
      <c r="E445" s="10"/>
      <c r="F445" s="10"/>
    </row>
    <row r="446" spans="2:6" ht="12.75">
      <c r="B446" s="9"/>
      <c r="C446" s="10"/>
      <c r="D446" s="10"/>
      <c r="E446" s="10"/>
      <c r="F446" s="10"/>
    </row>
    <row r="447" spans="2:6" ht="12.75">
      <c r="B447" s="9"/>
      <c r="C447" s="10"/>
      <c r="D447" s="10"/>
      <c r="E447" s="10"/>
      <c r="F447" s="10"/>
    </row>
    <row r="448" spans="2:6" ht="12.75">
      <c r="B448" s="9"/>
      <c r="C448" s="10"/>
      <c r="D448" s="10"/>
      <c r="E448" s="10"/>
      <c r="F448" s="10"/>
    </row>
    <row r="449" spans="2:6" ht="12.75">
      <c r="B449" s="9"/>
      <c r="C449" s="10"/>
      <c r="D449" s="10"/>
      <c r="E449" s="10"/>
      <c r="F449" s="10"/>
    </row>
    <row r="450" spans="2:6" ht="12.75">
      <c r="B450" s="9"/>
      <c r="C450" s="10"/>
      <c r="D450" s="10"/>
      <c r="E450" s="10"/>
      <c r="F450" s="10"/>
    </row>
    <row r="451" spans="2:6" ht="12.75">
      <c r="B451" s="9"/>
      <c r="C451" s="10"/>
      <c r="D451" s="10"/>
      <c r="E451" s="10"/>
      <c r="F451" s="10"/>
    </row>
    <row r="452" spans="2:6" ht="12.75">
      <c r="B452" s="9"/>
      <c r="C452" s="10"/>
      <c r="D452" s="10"/>
      <c r="E452" s="10"/>
      <c r="F452" s="10"/>
    </row>
    <row r="453" spans="2:6" ht="12.75">
      <c r="B453" s="9"/>
      <c r="C453" s="10"/>
      <c r="D453" s="10"/>
      <c r="E453" s="10"/>
      <c r="F453" s="10"/>
    </row>
    <row r="454" spans="2:6" ht="12.75">
      <c r="B454" s="9"/>
      <c r="C454" s="10"/>
      <c r="D454" s="10"/>
      <c r="E454" s="10"/>
      <c r="F454" s="10"/>
    </row>
    <row r="455" spans="2:6" ht="12.75">
      <c r="B455" s="9"/>
      <c r="C455" s="10"/>
      <c r="D455" s="10"/>
      <c r="E455" s="10"/>
      <c r="F455" s="10"/>
    </row>
    <row r="456" spans="2:6" ht="12.75">
      <c r="B456" s="9"/>
      <c r="C456" s="10"/>
      <c r="D456" s="10"/>
      <c r="E456" s="10"/>
      <c r="F456" s="10"/>
    </row>
    <row r="457" spans="2:6" ht="12.75">
      <c r="B457" s="9"/>
      <c r="C457" s="10"/>
      <c r="D457" s="10"/>
      <c r="E457" s="10"/>
      <c r="F457" s="10"/>
    </row>
    <row r="458" spans="2:6" ht="12.75">
      <c r="B458" s="9"/>
      <c r="C458" s="10"/>
      <c r="D458" s="10"/>
      <c r="E458" s="10"/>
      <c r="F458" s="10"/>
    </row>
    <row r="459" spans="2:6" ht="12.75">
      <c r="B459" s="9"/>
      <c r="C459" s="10"/>
      <c r="D459" s="10"/>
      <c r="E459" s="10"/>
      <c r="F459" s="10"/>
    </row>
    <row r="460" spans="2:6" ht="12.75">
      <c r="B460" s="9"/>
      <c r="C460" s="10"/>
      <c r="D460" s="10"/>
      <c r="E460" s="10"/>
      <c r="F460" s="10"/>
    </row>
    <row r="461" spans="2:6" ht="12.75">
      <c r="B461" s="9"/>
      <c r="C461" s="10"/>
      <c r="D461" s="10"/>
      <c r="E461" s="10"/>
      <c r="F461" s="10"/>
    </row>
    <row r="462" spans="2:6" ht="12.75">
      <c r="B462" s="9"/>
      <c r="C462" s="10"/>
      <c r="D462" s="10"/>
      <c r="E462" s="10"/>
      <c r="F462" s="10"/>
    </row>
    <row r="463" spans="2:6" ht="12.75">
      <c r="B463" s="9"/>
      <c r="C463" s="10"/>
      <c r="D463" s="10"/>
      <c r="E463" s="10"/>
      <c r="F463" s="10"/>
    </row>
    <row r="464" spans="2:6" ht="12.75">
      <c r="B464" s="9"/>
      <c r="C464" s="10"/>
      <c r="D464" s="10"/>
      <c r="E464" s="10"/>
      <c r="F464" s="10"/>
    </row>
    <row r="465" spans="2:6" ht="12.75">
      <c r="B465" s="9"/>
      <c r="C465" s="10"/>
      <c r="D465" s="10"/>
      <c r="E465" s="10"/>
      <c r="F465" s="10"/>
    </row>
    <row r="466" spans="2:6" ht="12.75">
      <c r="B466" s="9"/>
      <c r="C466" s="10"/>
      <c r="D466" s="10"/>
      <c r="E466" s="10"/>
      <c r="F466" s="10"/>
    </row>
    <row r="467" spans="2:6" ht="12.75">
      <c r="B467" s="9"/>
      <c r="C467" s="10"/>
      <c r="D467" s="10"/>
      <c r="E467" s="10"/>
      <c r="F467" s="10"/>
    </row>
    <row r="468" spans="2:6" ht="12.75">
      <c r="B468" s="9"/>
      <c r="C468" s="10"/>
      <c r="D468" s="10"/>
      <c r="E468" s="10"/>
      <c r="F468" s="10"/>
    </row>
    <row r="469" spans="2:6" ht="12.75">
      <c r="B469" s="9"/>
      <c r="C469" s="10"/>
      <c r="D469" s="10"/>
      <c r="E469" s="10"/>
      <c r="F469" s="10"/>
    </row>
    <row r="470" spans="2:6" ht="12.75">
      <c r="B470" s="9"/>
      <c r="C470" s="10"/>
      <c r="D470" s="10"/>
      <c r="E470" s="10"/>
      <c r="F470" s="10"/>
    </row>
    <row r="471" spans="2:6" ht="12.75">
      <c r="B471" s="9"/>
      <c r="C471" s="10"/>
      <c r="D471" s="10"/>
      <c r="E471" s="10"/>
      <c r="F471" s="10"/>
    </row>
    <row r="472" spans="2:6" ht="12.75">
      <c r="B472" s="9"/>
      <c r="C472" s="10"/>
      <c r="D472" s="10"/>
      <c r="E472" s="10"/>
      <c r="F472" s="10"/>
    </row>
    <row r="473" spans="2:6" ht="12.75">
      <c r="B473" s="9"/>
      <c r="C473" s="10"/>
      <c r="D473" s="10"/>
      <c r="E473" s="10"/>
      <c r="F473" s="10"/>
    </row>
    <row r="474" spans="2:6" ht="12.75">
      <c r="B474" s="9"/>
      <c r="C474" s="10"/>
      <c r="D474" s="10"/>
      <c r="E474" s="10"/>
      <c r="F474" s="10"/>
    </row>
    <row r="475" spans="2:6" ht="12.75">
      <c r="B475" s="9"/>
      <c r="C475" s="10"/>
      <c r="D475" s="10"/>
      <c r="E475" s="10"/>
      <c r="F475" s="10"/>
    </row>
    <row r="476" spans="2:6" ht="12.75">
      <c r="B476" s="9"/>
      <c r="C476" s="10"/>
      <c r="D476" s="10"/>
      <c r="E476" s="10"/>
      <c r="F476" s="10"/>
    </row>
    <row r="477" spans="2:6" ht="12.75">
      <c r="B477" s="9"/>
      <c r="C477" s="10"/>
      <c r="D477" s="10"/>
      <c r="E477" s="10"/>
      <c r="F477" s="10"/>
    </row>
    <row r="478" spans="2:6" ht="12.75">
      <c r="B478" s="9"/>
      <c r="C478" s="10"/>
      <c r="D478" s="10"/>
      <c r="E478" s="10"/>
      <c r="F478" s="10"/>
    </row>
    <row r="479" spans="2:6" ht="12.75">
      <c r="B479" s="9"/>
      <c r="C479" s="10"/>
      <c r="D479" s="10"/>
      <c r="E479" s="10"/>
      <c r="F479" s="10"/>
    </row>
    <row r="480" spans="2:6" ht="12.75">
      <c r="B480" s="9"/>
      <c r="C480" s="10"/>
      <c r="D480" s="10"/>
      <c r="E480" s="10"/>
      <c r="F480" s="10"/>
    </row>
    <row r="481" spans="2:6" ht="12.75">
      <c r="B481" s="9"/>
      <c r="C481" s="10"/>
      <c r="D481" s="10"/>
      <c r="E481" s="10"/>
      <c r="F481" s="10"/>
    </row>
    <row r="482" spans="2:6" ht="12.75">
      <c r="B482" s="9"/>
      <c r="C482" s="10"/>
      <c r="D482" s="10"/>
      <c r="E482" s="10"/>
      <c r="F482" s="10"/>
    </row>
    <row r="483" spans="2:6" ht="12.75">
      <c r="B483" s="9"/>
      <c r="C483" s="10"/>
      <c r="D483" s="10"/>
      <c r="E483" s="10"/>
      <c r="F483" s="10"/>
    </row>
    <row r="484" spans="2:6" ht="12.75">
      <c r="B484" s="9"/>
      <c r="C484" s="10"/>
      <c r="D484" s="10"/>
      <c r="E484" s="10"/>
      <c r="F484" s="10"/>
    </row>
    <row r="485" spans="2:6" ht="12.75">
      <c r="B485" s="9"/>
      <c r="C485" s="10"/>
      <c r="D485" s="10"/>
      <c r="E485" s="10"/>
      <c r="F485" s="10"/>
    </row>
    <row r="486" spans="2:6" ht="12.75">
      <c r="B486" s="9"/>
      <c r="C486" s="10"/>
      <c r="D486" s="10"/>
      <c r="E486" s="10"/>
      <c r="F486" s="10"/>
    </row>
    <row r="487" spans="2:6" ht="12.75">
      <c r="B487" s="9"/>
      <c r="C487" s="10"/>
      <c r="D487" s="10"/>
      <c r="E487" s="10"/>
      <c r="F487" s="10"/>
    </row>
    <row r="488" spans="2:6" ht="12.75">
      <c r="B488" s="9"/>
      <c r="C488" s="10"/>
      <c r="D488" s="10"/>
      <c r="E488" s="10"/>
      <c r="F488" s="10"/>
    </row>
    <row r="489" spans="2:6" ht="12.75">
      <c r="B489" s="9"/>
      <c r="C489" s="10"/>
      <c r="D489" s="10"/>
      <c r="E489" s="10"/>
      <c r="F489" s="10"/>
    </row>
    <row r="490" spans="2:6" ht="12.75">
      <c r="B490" s="9"/>
      <c r="C490" s="10"/>
      <c r="D490" s="10"/>
      <c r="E490" s="10"/>
      <c r="F490" s="10"/>
    </row>
    <row r="491" spans="2:6" ht="12.75">
      <c r="B491" s="9"/>
      <c r="C491" s="10"/>
      <c r="D491" s="10"/>
      <c r="E491" s="10"/>
      <c r="F491" s="10"/>
    </row>
    <row r="492" spans="2:6" ht="12.75">
      <c r="B492" s="9"/>
      <c r="C492" s="10"/>
      <c r="D492" s="10"/>
      <c r="E492" s="10"/>
      <c r="F492" s="10"/>
    </row>
    <row r="493" spans="2:6" ht="12.75">
      <c r="B493" s="9"/>
      <c r="C493" s="10"/>
      <c r="D493" s="10"/>
      <c r="E493" s="10"/>
      <c r="F493" s="10"/>
    </row>
    <row r="494" spans="2:6" ht="12.75">
      <c r="B494" s="9"/>
      <c r="C494" s="10"/>
      <c r="D494" s="10"/>
      <c r="E494" s="10"/>
      <c r="F494" s="10"/>
    </row>
    <row r="495" spans="2:6" ht="12.75">
      <c r="B495" s="9"/>
      <c r="C495" s="10"/>
      <c r="D495" s="10"/>
      <c r="E495" s="10"/>
      <c r="F495" s="10"/>
    </row>
    <row r="496" spans="2:6" ht="12.75">
      <c r="B496" s="9"/>
      <c r="C496" s="10"/>
      <c r="D496" s="10"/>
      <c r="E496" s="10"/>
      <c r="F496" s="10"/>
    </row>
    <row r="497" spans="2:6" ht="12.75">
      <c r="B497" s="9"/>
      <c r="C497" s="10"/>
      <c r="D497" s="10"/>
      <c r="E497" s="10"/>
      <c r="F497" s="10"/>
    </row>
    <row r="498" spans="2:6" ht="12.75">
      <c r="B498" s="9"/>
      <c r="C498" s="10"/>
      <c r="D498" s="10"/>
      <c r="E498" s="10"/>
      <c r="F498" s="10"/>
    </row>
    <row r="499" spans="2:6" ht="12.75">
      <c r="B499" s="9"/>
      <c r="C499" s="10"/>
      <c r="D499" s="10"/>
      <c r="E499" s="10"/>
      <c r="F499" s="10"/>
    </row>
    <row r="500" spans="2:6" ht="12.75">
      <c r="B500" s="9"/>
      <c r="C500" s="10"/>
      <c r="D500" s="10"/>
      <c r="E500" s="10"/>
      <c r="F500" s="10"/>
    </row>
    <row r="501" spans="2:6" ht="12.75">
      <c r="B501" s="9"/>
      <c r="C501" s="10"/>
      <c r="D501" s="10"/>
      <c r="E501" s="10"/>
      <c r="F501" s="10"/>
    </row>
    <row r="502" spans="2:6" ht="12.75">
      <c r="B502" s="9"/>
      <c r="C502" s="10"/>
      <c r="D502" s="10"/>
      <c r="E502" s="10"/>
      <c r="F502" s="10"/>
    </row>
    <row r="503" spans="2:6" ht="12.75">
      <c r="B503" s="9"/>
      <c r="C503" s="10"/>
      <c r="D503" s="10"/>
      <c r="E503" s="10"/>
      <c r="F503" s="10"/>
    </row>
    <row r="504" spans="2:6" ht="12.75">
      <c r="B504" s="9"/>
      <c r="C504" s="10"/>
      <c r="D504" s="10"/>
      <c r="E504" s="10"/>
      <c r="F504" s="10"/>
    </row>
    <row r="505" spans="2:6" ht="12.75">
      <c r="B505" s="9"/>
      <c r="C505" s="10"/>
      <c r="D505" s="10"/>
      <c r="E505" s="10"/>
      <c r="F505" s="10"/>
    </row>
    <row r="506" spans="2:6" ht="12.75">
      <c r="B506" s="9"/>
      <c r="C506" s="10"/>
      <c r="D506" s="10"/>
      <c r="E506" s="10"/>
      <c r="F506" s="10"/>
    </row>
    <row r="507" spans="2:6" ht="12.75">
      <c r="B507" s="9"/>
      <c r="C507" s="10"/>
      <c r="D507" s="10"/>
      <c r="E507" s="10"/>
      <c r="F507" s="10"/>
    </row>
    <row r="508" spans="2:6" ht="12.75">
      <c r="B508" s="9"/>
      <c r="C508" s="10"/>
      <c r="D508" s="10"/>
      <c r="E508" s="10"/>
      <c r="F508" s="10"/>
    </row>
    <row r="509" spans="2:6" ht="12.75">
      <c r="B509" s="9"/>
      <c r="C509" s="10"/>
      <c r="D509" s="10"/>
      <c r="E509" s="10"/>
      <c r="F509" s="10"/>
    </row>
    <row r="510" spans="2:6" ht="12.75">
      <c r="B510" s="9"/>
      <c r="C510" s="10"/>
      <c r="D510" s="10"/>
      <c r="E510" s="10"/>
      <c r="F510" s="10"/>
    </row>
    <row r="511" spans="2:6" ht="12.75">
      <c r="B511" s="9"/>
      <c r="C511" s="10"/>
      <c r="D511" s="10"/>
      <c r="E511" s="10"/>
      <c r="F511" s="10"/>
    </row>
    <row r="512" spans="2:6" ht="12.75">
      <c r="B512" s="9"/>
      <c r="C512" s="10"/>
      <c r="D512" s="10"/>
      <c r="E512" s="10"/>
      <c r="F512" s="10"/>
    </row>
    <row r="513" spans="2:6" ht="12.75">
      <c r="B513" s="9"/>
      <c r="C513" s="10"/>
      <c r="D513" s="10"/>
      <c r="E513" s="10"/>
      <c r="F513" s="10"/>
    </row>
    <row r="514" spans="2:6" ht="12.75">
      <c r="B514" s="9"/>
      <c r="C514" s="10"/>
      <c r="D514" s="10"/>
      <c r="E514" s="10"/>
      <c r="F514" s="10"/>
    </row>
    <row r="515" spans="2:6" ht="12.75">
      <c r="B515" s="9"/>
      <c r="C515" s="10"/>
      <c r="D515" s="10"/>
      <c r="E515" s="10"/>
      <c r="F515" s="10"/>
    </row>
    <row r="516" spans="2:6" ht="12.75">
      <c r="B516" s="9"/>
      <c r="C516" s="10"/>
      <c r="D516" s="10"/>
      <c r="E516" s="10"/>
      <c r="F516" s="10"/>
    </row>
    <row r="517" spans="2:6" ht="12.75">
      <c r="B517" s="9"/>
      <c r="C517" s="10"/>
      <c r="D517" s="10"/>
      <c r="E517" s="10"/>
      <c r="F517" s="10"/>
    </row>
    <row r="518" spans="2:6" ht="12.75">
      <c r="B518" s="9"/>
      <c r="C518" s="10"/>
      <c r="D518" s="10"/>
      <c r="E518" s="10"/>
      <c r="F518" s="10"/>
    </row>
    <row r="519" spans="2:6" ht="12.75">
      <c r="B519" s="9"/>
      <c r="C519" s="10"/>
      <c r="D519" s="10"/>
      <c r="E519" s="10"/>
      <c r="F519" s="10"/>
    </row>
    <row r="520" spans="2:6" ht="12.75">
      <c r="B520" s="9"/>
      <c r="C520" s="10"/>
      <c r="D520" s="10"/>
      <c r="E520" s="10"/>
      <c r="F520" s="10"/>
    </row>
    <row r="521" spans="2:6" ht="12.75">
      <c r="B521" s="9"/>
      <c r="C521" s="10"/>
      <c r="D521" s="10"/>
      <c r="E521" s="10"/>
      <c r="F521" s="10"/>
    </row>
    <row r="522" spans="2:6" ht="12.75">
      <c r="B522" s="9"/>
      <c r="C522" s="10"/>
      <c r="D522" s="10"/>
      <c r="E522" s="10"/>
      <c r="F522" s="10"/>
    </row>
    <row r="523" spans="2:6" ht="12.75">
      <c r="B523" s="9"/>
      <c r="C523" s="10"/>
      <c r="D523" s="10"/>
      <c r="E523" s="10"/>
      <c r="F523" s="10"/>
    </row>
    <row r="524" spans="2:6" ht="12.75">
      <c r="B524" s="9"/>
      <c r="C524" s="10"/>
      <c r="D524" s="10"/>
      <c r="E524" s="10"/>
      <c r="F524" s="10"/>
    </row>
    <row r="525" spans="2:6" ht="12.75">
      <c r="B525" s="9"/>
      <c r="C525" s="10"/>
      <c r="D525" s="10"/>
      <c r="E525" s="10"/>
      <c r="F525" s="10"/>
    </row>
    <row r="526" spans="2:6" ht="12.75">
      <c r="B526" s="9"/>
      <c r="C526" s="10"/>
      <c r="D526" s="10"/>
      <c r="E526" s="10"/>
      <c r="F526" s="10"/>
    </row>
    <row r="527" spans="2:6" ht="12.75">
      <c r="B527" s="9"/>
      <c r="C527" s="10"/>
      <c r="D527" s="10"/>
      <c r="E527" s="10"/>
      <c r="F527" s="10"/>
    </row>
    <row r="528" spans="2:6" ht="12.75">
      <c r="B528" s="9"/>
      <c r="C528" s="10"/>
      <c r="D528" s="10"/>
      <c r="E528" s="10"/>
      <c r="F528" s="10"/>
    </row>
    <row r="529" spans="2:6" ht="12.75">
      <c r="B529" s="9"/>
      <c r="C529" s="10"/>
      <c r="D529" s="10"/>
      <c r="E529" s="10"/>
      <c r="F529" s="10"/>
    </row>
    <row r="530" spans="2:6" ht="12.75">
      <c r="B530" s="9"/>
      <c r="C530" s="10"/>
      <c r="D530" s="10"/>
      <c r="E530" s="10"/>
      <c r="F530" s="10"/>
    </row>
    <row r="531" spans="2:6" ht="12.75">
      <c r="B531" s="9"/>
      <c r="C531" s="10"/>
      <c r="D531" s="10"/>
      <c r="E531" s="10"/>
      <c r="F531" s="10"/>
    </row>
    <row r="532" spans="2:6" ht="12.75">
      <c r="B532" s="9"/>
      <c r="C532" s="10"/>
      <c r="D532" s="10"/>
      <c r="E532" s="10"/>
      <c r="F532" s="10"/>
    </row>
    <row r="533" spans="2:6" ht="12.75">
      <c r="B533" s="9"/>
      <c r="C533" s="10"/>
      <c r="D533" s="10"/>
      <c r="E533" s="10"/>
      <c r="F533" s="10"/>
    </row>
    <row r="534" spans="2:6" ht="12.75">
      <c r="B534" s="9"/>
      <c r="C534" s="10"/>
      <c r="D534" s="10"/>
      <c r="E534" s="10"/>
      <c r="F534" s="10"/>
    </row>
    <row r="535" spans="2:6" ht="12.75">
      <c r="B535" s="9"/>
      <c r="C535" s="10"/>
      <c r="D535" s="10"/>
      <c r="E535" s="10"/>
      <c r="F535" s="10"/>
    </row>
    <row r="536" spans="2:6" ht="12.75">
      <c r="B536" s="9"/>
      <c r="C536" s="10"/>
      <c r="D536" s="10"/>
      <c r="E536" s="10"/>
      <c r="F536" s="10"/>
    </row>
    <row r="537" spans="2:6" ht="12.75">
      <c r="B537" s="9"/>
      <c r="C537" s="10"/>
      <c r="D537" s="10"/>
      <c r="E537" s="10"/>
      <c r="F537" s="10"/>
    </row>
    <row r="538" spans="2:6" ht="12.75">
      <c r="B538" s="9"/>
      <c r="C538" s="10"/>
      <c r="D538" s="10"/>
      <c r="E538" s="10"/>
      <c r="F538" s="10"/>
    </row>
    <row r="539" spans="2:6" ht="12.75">
      <c r="B539" s="9"/>
      <c r="C539" s="10"/>
      <c r="D539" s="10"/>
      <c r="E539" s="10"/>
      <c r="F539" s="10"/>
    </row>
    <row r="540" spans="2:6" ht="12.75">
      <c r="B540" s="9"/>
      <c r="C540" s="10"/>
      <c r="D540" s="10"/>
      <c r="E540" s="10"/>
      <c r="F540" s="10"/>
    </row>
    <row r="541" spans="2:6" ht="12.75">
      <c r="B541" s="9"/>
      <c r="C541" s="10"/>
      <c r="D541" s="10"/>
      <c r="E541" s="10"/>
      <c r="F541" s="10"/>
    </row>
    <row r="542" spans="2:6" ht="12.75">
      <c r="B542" s="9"/>
      <c r="C542" s="10"/>
      <c r="D542" s="10"/>
      <c r="E542" s="10"/>
      <c r="F542" s="10"/>
    </row>
    <row r="543" spans="2:6" ht="12.75">
      <c r="B543" s="9"/>
      <c r="C543" s="10"/>
      <c r="D543" s="10"/>
      <c r="E543" s="10"/>
      <c r="F543" s="10"/>
    </row>
    <row r="544" spans="2:6" ht="12.75">
      <c r="B544" s="9"/>
      <c r="C544" s="10"/>
      <c r="D544" s="10"/>
      <c r="E544" s="10"/>
      <c r="F544" s="10"/>
    </row>
    <row r="545" spans="2:6" ht="12.75">
      <c r="B545" s="9"/>
      <c r="C545" s="10"/>
      <c r="D545" s="10"/>
      <c r="E545" s="10"/>
      <c r="F545" s="10"/>
    </row>
    <row r="546" spans="2:6" ht="12.75">
      <c r="B546" s="9"/>
      <c r="C546" s="10"/>
      <c r="D546" s="10"/>
      <c r="E546" s="10"/>
      <c r="F546" s="10"/>
    </row>
    <row r="547" spans="2:6" ht="12.75">
      <c r="B547" s="9"/>
      <c r="C547" s="10"/>
      <c r="D547" s="10"/>
      <c r="E547" s="10"/>
      <c r="F547" s="10"/>
    </row>
    <row r="548" spans="2:6" ht="12.75">
      <c r="B548" s="9"/>
      <c r="C548" s="10"/>
      <c r="D548" s="10"/>
      <c r="E548" s="10"/>
      <c r="F548" s="10"/>
    </row>
    <row r="549" spans="2:6" ht="12.75">
      <c r="B549" s="9"/>
      <c r="C549" s="10"/>
      <c r="D549" s="10"/>
      <c r="E549" s="10"/>
      <c r="F549" s="10"/>
    </row>
    <row r="550" spans="2:6" ht="12.75">
      <c r="B550" s="9"/>
      <c r="C550" s="10"/>
      <c r="D550" s="10"/>
      <c r="E550" s="10"/>
      <c r="F550" s="10"/>
    </row>
    <row r="551" spans="2:6" ht="12.75">
      <c r="B551" s="9"/>
      <c r="C551" s="10"/>
      <c r="D551" s="10"/>
      <c r="E551" s="10"/>
      <c r="F551" s="10"/>
    </row>
    <row r="552" spans="2:6" ht="12.75">
      <c r="B552" s="9"/>
      <c r="C552" s="10"/>
      <c r="D552" s="10"/>
      <c r="E552" s="10"/>
      <c r="F552" s="10"/>
    </row>
    <row r="553" spans="2:6" ht="12.75">
      <c r="B553" s="9"/>
      <c r="C553" s="10"/>
      <c r="D553" s="10"/>
      <c r="E553" s="10"/>
      <c r="F553" s="10"/>
    </row>
    <row r="554" spans="2:6" ht="12.75">
      <c r="B554" s="9"/>
      <c r="C554" s="10"/>
      <c r="D554" s="10"/>
      <c r="E554" s="10"/>
      <c r="F554" s="10"/>
    </row>
    <row r="555" spans="2:6" ht="12.75">
      <c r="B555" s="9"/>
      <c r="C555" s="10"/>
      <c r="D555" s="10"/>
      <c r="E555" s="10"/>
      <c r="F555" s="10"/>
    </row>
    <row r="556" spans="2:6" ht="12.75">
      <c r="B556" s="9"/>
      <c r="C556" s="10"/>
      <c r="D556" s="10"/>
      <c r="E556" s="10"/>
      <c r="F556" s="10"/>
    </row>
    <row r="557" spans="2:6" ht="12.75">
      <c r="B557" s="9"/>
      <c r="C557" s="10"/>
      <c r="D557" s="10"/>
      <c r="E557" s="10"/>
      <c r="F557" s="10"/>
    </row>
    <row r="558" spans="2:6" ht="12.75">
      <c r="B558" s="9"/>
      <c r="C558" s="10"/>
      <c r="D558" s="10"/>
      <c r="E558" s="10"/>
      <c r="F558" s="10"/>
    </row>
    <row r="559" spans="2:6" ht="12.75">
      <c r="B559" s="9"/>
      <c r="C559" s="10"/>
      <c r="D559" s="10"/>
      <c r="E559" s="10"/>
      <c r="F559" s="10"/>
    </row>
    <row r="560" spans="2:6" ht="12.75">
      <c r="B560" s="9"/>
      <c r="C560" s="10"/>
      <c r="D560" s="10"/>
      <c r="E560" s="10"/>
      <c r="F560" s="10"/>
    </row>
    <row r="561" spans="2:6" ht="12.75">
      <c r="B561" s="9"/>
      <c r="C561" s="10"/>
      <c r="D561" s="10"/>
      <c r="E561" s="10"/>
      <c r="F561" s="10"/>
    </row>
    <row r="562" spans="2:6" ht="12.75">
      <c r="B562" s="9"/>
      <c r="C562" s="10"/>
      <c r="D562" s="10"/>
      <c r="E562" s="10"/>
      <c r="F562" s="10"/>
    </row>
    <row r="563" spans="2:6" ht="12.75">
      <c r="B563" s="9"/>
      <c r="C563" s="10"/>
      <c r="D563" s="10"/>
      <c r="E563" s="10"/>
      <c r="F563" s="10"/>
    </row>
    <row r="564" spans="2:6" ht="12.75">
      <c r="B564" s="9"/>
      <c r="C564" s="10"/>
      <c r="D564" s="10"/>
      <c r="E564" s="10"/>
      <c r="F564" s="10"/>
    </row>
    <row r="565" spans="2:6" ht="12.75">
      <c r="B565" s="9"/>
      <c r="C565" s="10"/>
      <c r="D565" s="10"/>
      <c r="E565" s="10"/>
      <c r="F565" s="10"/>
    </row>
    <row r="566" spans="2:6" ht="12.75">
      <c r="B566" s="9"/>
      <c r="C566" s="10"/>
      <c r="D566" s="10"/>
      <c r="E566" s="10"/>
      <c r="F566" s="10"/>
    </row>
    <row r="567" spans="2:6" ht="12.75">
      <c r="B567" s="9"/>
      <c r="C567" s="10"/>
      <c r="D567" s="10"/>
      <c r="E567" s="10"/>
      <c r="F567" s="10"/>
    </row>
    <row r="568" spans="2:6" ht="12.75">
      <c r="B568" s="9"/>
      <c r="C568" s="10"/>
      <c r="D568" s="10"/>
      <c r="E568" s="10"/>
      <c r="F568" s="10"/>
    </row>
    <row r="569" spans="2:6" ht="12.75">
      <c r="B569" s="9"/>
      <c r="C569" s="10"/>
      <c r="D569" s="10"/>
      <c r="E569" s="10"/>
      <c r="F569" s="10"/>
    </row>
    <row r="570" spans="2:6" ht="12.75">
      <c r="B570" s="9"/>
      <c r="C570" s="10"/>
      <c r="D570" s="10"/>
      <c r="E570" s="10"/>
      <c r="F570" s="10"/>
    </row>
    <row r="571" spans="2:6" ht="12.75">
      <c r="B571" s="9"/>
      <c r="C571" s="10"/>
      <c r="D571" s="10"/>
      <c r="E571" s="10"/>
      <c r="F571" s="10"/>
    </row>
    <row r="572" spans="2:6" ht="12.75">
      <c r="B572" s="9"/>
      <c r="C572" s="10"/>
      <c r="D572" s="10"/>
      <c r="E572" s="10"/>
      <c r="F572" s="10"/>
    </row>
    <row r="573" spans="2:6" ht="12.75">
      <c r="B573" s="9"/>
      <c r="C573" s="10"/>
      <c r="D573" s="10"/>
      <c r="E573" s="10"/>
      <c r="F573" s="10"/>
    </row>
    <row r="574" spans="2:6" ht="12.75">
      <c r="B574" s="9"/>
      <c r="C574" s="10"/>
      <c r="D574" s="10"/>
      <c r="E574" s="10"/>
      <c r="F574" s="10"/>
    </row>
    <row r="575" spans="2:6" ht="12.75">
      <c r="B575" s="9"/>
      <c r="C575" s="10"/>
      <c r="D575" s="10"/>
      <c r="E575" s="10"/>
      <c r="F575" s="10"/>
    </row>
    <row r="576" spans="2:6" ht="12.75">
      <c r="B576" s="9"/>
      <c r="C576" s="10"/>
      <c r="D576" s="10"/>
      <c r="E576" s="10"/>
      <c r="F576" s="10"/>
    </row>
    <row r="577" spans="2:6" ht="12.75">
      <c r="B577" s="9"/>
      <c r="C577" s="10"/>
      <c r="D577" s="10"/>
      <c r="E577" s="10"/>
      <c r="F577" s="10"/>
    </row>
    <row r="578" spans="2:6" ht="12.75">
      <c r="B578" s="9"/>
      <c r="C578" s="10"/>
      <c r="D578" s="10"/>
      <c r="E578" s="10"/>
      <c r="F578" s="10"/>
    </row>
    <row r="579" spans="2:6" ht="12.75">
      <c r="B579" s="9"/>
      <c r="C579" s="10"/>
      <c r="D579" s="10"/>
      <c r="E579" s="10"/>
      <c r="F579" s="10"/>
    </row>
    <row r="580" spans="2:6" ht="12.75">
      <c r="B580" s="9"/>
      <c r="C580" s="10"/>
      <c r="D580" s="10"/>
      <c r="E580" s="10"/>
      <c r="F580" s="10"/>
    </row>
    <row r="581" spans="2:6" ht="12.75">
      <c r="B581" s="9"/>
      <c r="C581" s="10"/>
      <c r="D581" s="10"/>
      <c r="E581" s="10"/>
      <c r="F581" s="10"/>
    </row>
    <row r="582" spans="2:6" ht="12.75">
      <c r="B582" s="9"/>
      <c r="C582" s="10"/>
      <c r="D582" s="10"/>
      <c r="E582" s="10"/>
      <c r="F582" s="10"/>
    </row>
    <row r="583" spans="2:6" ht="12.75">
      <c r="B583" s="9"/>
      <c r="C583" s="10"/>
      <c r="D583" s="10"/>
      <c r="E583" s="10"/>
      <c r="F583" s="10"/>
    </row>
    <row r="584" spans="2:6" ht="12.75">
      <c r="B584" s="9"/>
      <c r="C584" s="10"/>
      <c r="D584" s="10"/>
      <c r="E584" s="10"/>
      <c r="F584" s="10"/>
    </row>
    <row r="585" spans="2:6" ht="12.75">
      <c r="B585" s="9"/>
      <c r="C585" s="10"/>
      <c r="D585" s="10"/>
      <c r="E585" s="10"/>
      <c r="F585" s="10"/>
    </row>
    <row r="586" spans="2:6" ht="12.75">
      <c r="B586" s="9"/>
      <c r="C586" s="10"/>
      <c r="D586" s="10"/>
      <c r="E586" s="10"/>
      <c r="F586" s="10"/>
    </row>
    <row r="587" spans="2:6" ht="12.75">
      <c r="B587" s="9"/>
      <c r="C587" s="10"/>
      <c r="D587" s="10"/>
      <c r="E587" s="10"/>
      <c r="F587" s="10"/>
    </row>
    <row r="588" spans="2:6" ht="12.75">
      <c r="B588" s="9"/>
      <c r="C588" s="10"/>
      <c r="D588" s="10"/>
      <c r="E588" s="10"/>
      <c r="F588" s="10"/>
    </row>
    <row r="589" spans="2:6" ht="12.75">
      <c r="B589" s="9"/>
      <c r="C589" s="10"/>
      <c r="D589" s="10"/>
      <c r="E589" s="10"/>
      <c r="F589" s="10"/>
    </row>
    <row r="590" spans="2:6" ht="12.75">
      <c r="B590" s="9"/>
      <c r="C590" s="10"/>
      <c r="D590" s="10"/>
      <c r="E590" s="10"/>
      <c r="F590" s="10"/>
    </row>
    <row r="591" spans="2:6" ht="12.75">
      <c r="B591" s="9"/>
      <c r="C591" s="10"/>
      <c r="D591" s="10"/>
      <c r="E591" s="10"/>
      <c r="F591" s="10"/>
    </row>
    <row r="592" spans="2:6" ht="12.75">
      <c r="B592" s="9"/>
      <c r="C592" s="10"/>
      <c r="D592" s="10"/>
      <c r="E592" s="10"/>
      <c r="F592" s="10"/>
    </row>
    <row r="593" spans="2:6" ht="12.75">
      <c r="B593" s="9"/>
      <c r="C593" s="10"/>
      <c r="D593" s="10"/>
      <c r="E593" s="10"/>
      <c r="F593" s="10"/>
    </row>
    <row r="594" spans="2:6" ht="12.75">
      <c r="B594" s="9"/>
      <c r="C594" s="10"/>
      <c r="D594" s="10"/>
      <c r="E594" s="10"/>
      <c r="F594" s="10"/>
    </row>
    <row r="595" spans="2:6" ht="12.75">
      <c r="B595" s="9"/>
      <c r="C595" s="10"/>
      <c r="D595" s="10"/>
      <c r="E595" s="10"/>
      <c r="F595" s="10"/>
    </row>
    <row r="596" spans="2:6" ht="12.75">
      <c r="B596" s="9"/>
      <c r="C596" s="10"/>
      <c r="D596" s="10"/>
      <c r="E596" s="10"/>
      <c r="F596" s="10"/>
    </row>
    <row r="597" spans="2:6" ht="12.75">
      <c r="B597" s="9"/>
      <c r="C597" s="10"/>
      <c r="D597" s="10"/>
      <c r="E597" s="10"/>
      <c r="F597" s="10"/>
    </row>
    <row r="598" spans="2:6" ht="12.75">
      <c r="B598" s="9"/>
      <c r="C598" s="10"/>
      <c r="D598" s="10"/>
      <c r="E598" s="10"/>
      <c r="F598" s="10"/>
    </row>
    <row r="599" spans="2:6" ht="12.75">
      <c r="B599" s="9"/>
      <c r="C599" s="10"/>
      <c r="D599" s="10"/>
      <c r="E599" s="10"/>
      <c r="F599" s="10"/>
    </row>
    <row r="600" spans="2:6" ht="12.75">
      <c r="B600" s="9"/>
      <c r="C600" s="10"/>
      <c r="D600" s="10"/>
      <c r="E600" s="10"/>
      <c r="F600" s="10"/>
    </row>
    <row r="601" spans="2:6" ht="12.75">
      <c r="B601" s="9"/>
      <c r="C601" s="10"/>
      <c r="D601" s="10"/>
      <c r="E601" s="10"/>
      <c r="F601" s="10"/>
    </row>
    <row r="602" spans="2:6" ht="12.75">
      <c r="B602" s="9"/>
      <c r="C602" s="10"/>
      <c r="D602" s="10"/>
      <c r="E602" s="10"/>
      <c r="F602" s="10"/>
    </row>
    <row r="603" spans="2:6" ht="12.75">
      <c r="B603" s="9"/>
      <c r="C603" s="10"/>
      <c r="D603" s="10"/>
      <c r="E603" s="10"/>
      <c r="F603" s="10"/>
    </row>
    <row r="604" spans="2:6" ht="12.75">
      <c r="B604" s="9"/>
      <c r="C604" s="10"/>
      <c r="D604" s="10"/>
      <c r="E604" s="10"/>
      <c r="F604" s="10"/>
    </row>
    <row r="605" spans="2:6" ht="12.75">
      <c r="B605" s="9"/>
      <c r="C605" s="10"/>
      <c r="D605" s="10"/>
      <c r="E605" s="10"/>
      <c r="F605" s="10"/>
    </row>
    <row r="606" spans="2:6" ht="12.75">
      <c r="B606" s="9"/>
      <c r="C606" s="10"/>
      <c r="D606" s="10"/>
      <c r="E606" s="10"/>
      <c r="F606" s="10"/>
    </row>
    <row r="607" spans="2:6" ht="12.75">
      <c r="B607" s="9"/>
      <c r="C607" s="10"/>
      <c r="D607" s="10"/>
      <c r="E607" s="10"/>
      <c r="F607" s="10"/>
    </row>
    <row r="608" spans="2:6" ht="12.75">
      <c r="B608" s="9"/>
      <c r="C608" s="10"/>
      <c r="D608" s="10"/>
      <c r="E608" s="10"/>
      <c r="F608" s="10"/>
    </row>
    <row r="609" spans="2:6" ht="12.75">
      <c r="B609" s="9"/>
      <c r="C609" s="10"/>
      <c r="D609" s="10"/>
      <c r="E609" s="10"/>
      <c r="F609" s="10"/>
    </row>
    <row r="610" spans="2:6" ht="12.75">
      <c r="B610" s="9"/>
      <c r="C610" s="10"/>
      <c r="D610" s="10"/>
      <c r="E610" s="10"/>
      <c r="F610" s="10"/>
    </row>
    <row r="611" spans="2:6" ht="12.75">
      <c r="B611" s="9"/>
      <c r="C611" s="10"/>
      <c r="D611" s="10"/>
      <c r="E611" s="10"/>
      <c r="F611" s="10"/>
    </row>
    <row r="612" spans="2:6" ht="12.75">
      <c r="B612" s="9"/>
      <c r="C612" s="10"/>
      <c r="D612" s="10"/>
      <c r="E612" s="10"/>
      <c r="F612" s="10"/>
    </row>
    <row r="613" spans="2:6" ht="12.75">
      <c r="B613" s="9"/>
      <c r="C613" s="10"/>
      <c r="D613" s="10"/>
      <c r="E613" s="10"/>
      <c r="F613" s="10"/>
    </row>
    <row r="614" spans="2:6" ht="12.75">
      <c r="B614" s="9"/>
      <c r="C614" s="10"/>
      <c r="D614" s="10"/>
      <c r="E614" s="10"/>
      <c r="F614" s="10"/>
    </row>
    <row r="615" spans="2:6" ht="12.75">
      <c r="B615" s="9"/>
      <c r="C615" s="10"/>
      <c r="D615" s="10"/>
      <c r="E615" s="10"/>
      <c r="F615" s="10"/>
    </row>
    <row r="616" spans="2:6" ht="12.75">
      <c r="B616" s="9"/>
      <c r="C616" s="10"/>
      <c r="D616" s="10"/>
      <c r="E616" s="10"/>
      <c r="F616" s="10"/>
    </row>
    <row r="617" spans="2:6" ht="12.75">
      <c r="B617" s="9"/>
      <c r="C617" s="10"/>
      <c r="D617" s="10"/>
      <c r="E617" s="10"/>
      <c r="F617" s="10"/>
    </row>
    <row r="618" spans="2:6" ht="12.75">
      <c r="B618" s="9"/>
      <c r="C618" s="10"/>
      <c r="D618" s="10"/>
      <c r="E618" s="10"/>
      <c r="F618" s="10"/>
    </row>
    <row r="619" spans="2:6" ht="12.75">
      <c r="B619" s="9"/>
      <c r="C619" s="10"/>
      <c r="D619" s="10"/>
      <c r="E619" s="10"/>
      <c r="F619" s="10"/>
    </row>
    <row r="620" spans="2:6" ht="12.75">
      <c r="B620" s="9"/>
      <c r="C620" s="10"/>
      <c r="D620" s="10"/>
      <c r="E620" s="10"/>
      <c r="F620" s="10"/>
    </row>
    <row r="621" spans="2:6" ht="12.75">
      <c r="B621" s="9"/>
      <c r="C621" s="10"/>
      <c r="D621" s="10"/>
      <c r="E621" s="10"/>
      <c r="F621" s="10"/>
    </row>
    <row r="622" spans="2:6" ht="12.75">
      <c r="B622" s="9"/>
      <c r="C622" s="10"/>
      <c r="D622" s="10"/>
      <c r="E622" s="10"/>
      <c r="F622" s="10"/>
    </row>
    <row r="623" spans="2:6" ht="12.75">
      <c r="B623" s="10"/>
      <c r="C623" s="10"/>
      <c r="D623" s="10"/>
      <c r="E623" s="10"/>
      <c r="F623" s="10"/>
    </row>
    <row r="624" spans="2:6" ht="12.75">
      <c r="B624" s="10"/>
      <c r="C624" s="10"/>
      <c r="D624" s="10"/>
      <c r="E624" s="10"/>
      <c r="F624" s="10"/>
    </row>
    <row r="625" spans="2:6" ht="12.75">
      <c r="B625" s="10"/>
      <c r="C625" s="10"/>
      <c r="D625" s="10"/>
      <c r="E625" s="10"/>
      <c r="F625" s="10"/>
    </row>
    <row r="626" spans="2:6" ht="12.75">
      <c r="B626" s="10"/>
      <c r="C626" s="10"/>
      <c r="D626" s="10"/>
      <c r="E626" s="10"/>
      <c r="F626" s="10"/>
    </row>
    <row r="627" spans="2:6" ht="12.75">
      <c r="B627" s="10"/>
      <c r="C627" s="10"/>
      <c r="D627" s="10"/>
      <c r="E627" s="10"/>
      <c r="F627" s="10"/>
    </row>
    <row r="628" spans="2:6" ht="12.75">
      <c r="B628" s="10"/>
      <c r="C628" s="10"/>
      <c r="D628" s="10"/>
      <c r="E628" s="10"/>
      <c r="F628" s="10"/>
    </row>
    <row r="629" spans="2:6" ht="12.75">
      <c r="B629" s="10"/>
      <c r="C629" s="10"/>
      <c r="D629" s="10"/>
      <c r="E629" s="10"/>
      <c r="F629" s="10"/>
    </row>
    <row r="630" spans="2:6" ht="12.75">
      <c r="B630" s="10"/>
      <c r="C630" s="10"/>
      <c r="D630" s="10"/>
      <c r="E630" s="10"/>
      <c r="F630" s="10"/>
    </row>
    <row r="631" spans="2:6" ht="12.75">
      <c r="B631" s="10"/>
      <c r="C631" s="10"/>
      <c r="D631" s="10"/>
      <c r="E631" s="10"/>
      <c r="F631" s="10"/>
    </row>
    <row r="632" spans="2:6" ht="12.75">
      <c r="B632" s="10"/>
      <c r="C632" s="10"/>
      <c r="D632" s="10"/>
      <c r="E632" s="10"/>
      <c r="F632" s="10"/>
    </row>
    <row r="633" spans="2:6" ht="12.75">
      <c r="B633" s="10"/>
      <c r="C633" s="10"/>
      <c r="D633" s="10"/>
      <c r="E633" s="10"/>
      <c r="F633" s="10"/>
    </row>
    <row r="634" spans="2:6" ht="12.75">
      <c r="B634" s="10"/>
      <c r="C634" s="10"/>
      <c r="D634" s="10"/>
      <c r="E634" s="10"/>
      <c r="F634" s="10"/>
    </row>
    <row r="635" spans="2:6" ht="12.75">
      <c r="B635" s="10"/>
      <c r="C635" s="10"/>
      <c r="D635" s="10"/>
      <c r="E635" s="10"/>
      <c r="F635" s="10"/>
    </row>
    <row r="636" spans="2:6" ht="12.75">
      <c r="B636" s="10"/>
      <c r="C636" s="10"/>
      <c r="D636" s="10"/>
      <c r="E636" s="10"/>
      <c r="F636" s="10"/>
    </row>
    <row r="637" spans="2:6" ht="12.75">
      <c r="B637" s="10"/>
      <c r="C637" s="10"/>
      <c r="D637" s="10"/>
      <c r="E637" s="10"/>
      <c r="F637" s="10"/>
    </row>
    <row r="638" spans="2:6" ht="12.75">
      <c r="B638" s="10"/>
      <c r="C638" s="10"/>
      <c r="D638" s="10"/>
      <c r="E638" s="10"/>
      <c r="F638" s="10"/>
    </row>
    <row r="639" spans="2:6" ht="12.75">
      <c r="B639" s="10"/>
      <c r="C639" s="10"/>
      <c r="D639" s="10"/>
      <c r="E639" s="10"/>
      <c r="F639" s="10"/>
    </row>
    <row r="640" spans="2:6" ht="12.75">
      <c r="B640" s="10"/>
      <c r="C640" s="10"/>
      <c r="D640" s="10"/>
      <c r="E640" s="10"/>
      <c r="F640" s="10"/>
    </row>
    <row r="641" spans="2:6" ht="12.75">
      <c r="B641" s="10"/>
      <c r="C641" s="10"/>
      <c r="D641" s="10"/>
      <c r="E641" s="10"/>
      <c r="F641" s="10"/>
    </row>
    <row r="642" spans="2:6" ht="12.75">
      <c r="B642" s="10"/>
      <c r="C642" s="10"/>
      <c r="D642" s="10"/>
      <c r="E642" s="10"/>
      <c r="F642" s="10"/>
    </row>
    <row r="643" spans="2:6" ht="12.75">
      <c r="B643" s="10"/>
      <c r="C643" s="10"/>
      <c r="D643" s="10"/>
      <c r="E643" s="10"/>
      <c r="F643" s="10"/>
    </row>
    <row r="644" spans="2:6" ht="12.75">
      <c r="B644" s="10"/>
      <c r="C644" s="10"/>
      <c r="D644" s="10"/>
      <c r="E644" s="10"/>
      <c r="F644" s="10"/>
    </row>
    <row r="645" spans="2:6" ht="12.75">
      <c r="B645" s="10"/>
      <c r="C645" s="10"/>
      <c r="D645" s="10"/>
      <c r="E645" s="10"/>
      <c r="F645" s="10"/>
    </row>
    <row r="646" spans="2:6" ht="12.75">
      <c r="B646" s="10"/>
      <c r="C646" s="10"/>
      <c r="D646" s="10"/>
      <c r="E646" s="10"/>
      <c r="F646" s="10"/>
    </row>
    <row r="647" spans="2:6" ht="12.75">
      <c r="B647" s="10"/>
      <c r="C647" s="10"/>
      <c r="D647" s="10"/>
      <c r="E647" s="10"/>
      <c r="F647" s="10"/>
    </row>
  </sheetData>
  <printOptions gridLines="1" horizontalCentered="1"/>
  <pageMargins left="0.3937007874015748" right="0.3937007874015748" top="0.94" bottom="0.83" header="0.5118110236220472" footer="0.46"/>
  <pageSetup horizontalDpi="600" verticalDpi="600" orientation="portrait" paperSize="9" scale="85" r:id="rId1"/>
  <headerFooter alignWithMargins="0">
    <oddHeader>&amp;C&amp;"Arial CE,Pogrubiony"&amp;13Wykonanie planu remontów miasta Opola w 2009 roku&amp;R&amp;11Załącznik Nr 10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ja</cp:lastModifiedBy>
  <cp:lastPrinted>2010-03-15T08:22:52Z</cp:lastPrinted>
  <dcterms:created xsi:type="dcterms:W3CDTF">2001-10-29T10:54:39Z</dcterms:created>
  <dcterms:modified xsi:type="dcterms:W3CDTF">2010-03-22T10:17:24Z</dcterms:modified>
  <cp:category/>
  <cp:version/>
  <cp:contentType/>
  <cp:contentStatus/>
</cp:coreProperties>
</file>