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140" windowHeight="6600" tabRatio="608" activeTab="0"/>
  </bookViews>
  <sheets>
    <sheet name="Koszt utrzymPSP zal 24" sheetId="1" r:id="rId1"/>
    <sheet name="Zatrud.PSP zal. 25" sheetId="2" r:id="rId2"/>
    <sheet name="Koszt utrzymPG zal 26 " sheetId="3" r:id="rId3"/>
    <sheet name="Zatrud.PG zal. 27" sheetId="4" r:id="rId4"/>
    <sheet name="Koszt utrzym LO zał.28" sheetId="5" r:id="rId5"/>
    <sheet name="Koszt utrzymZSZ zał.29" sheetId="6" r:id="rId6"/>
    <sheet name="Koszt utrzym.PP zał.30" sheetId="7" r:id="rId7"/>
    <sheet name="Zatrud.PP zał.31" sheetId="8" r:id="rId8"/>
  </sheets>
  <definedNames>
    <definedName name="_xlnm.Print_Area" localSheetId="4">'Koszt utrzym LO zał.28'!$A$1:$L$10</definedName>
    <definedName name="_xlnm.Print_Area" localSheetId="6">'Koszt utrzym.PP zał.30'!$A$1:$K$40</definedName>
    <definedName name="_xlnm.Print_Area" localSheetId="2">'Koszt utrzymPG zal 26 '!#REF!</definedName>
    <definedName name="_xlnm.Print_Area" localSheetId="0">'Koszt utrzymPSP zal 24'!$A$1:$L$25</definedName>
    <definedName name="_xlnm.Print_Area" localSheetId="5">'Koszt utrzymZSZ zał.29'!$A$1:$L$15</definedName>
    <definedName name="_xlnm.Print_Area" localSheetId="3">'Zatrud.PG zal. 27'!$A$1:$J$16</definedName>
    <definedName name="_xlnm.Print_Area" localSheetId="7">'Zatrud.PP zał.31'!$A$1:$J$36</definedName>
    <definedName name="_xlnm.Print_Area" localSheetId="1">'Zatrud.PSP zal. 25'!$A$1:$J$25</definedName>
  </definedNames>
  <calcPr fullCalcOnLoad="1"/>
</workbook>
</file>

<file path=xl/sharedStrings.xml><?xml version="1.0" encoding="utf-8"?>
<sst xmlns="http://schemas.openxmlformats.org/spreadsheetml/2006/main" count="272" uniqueCount="125">
  <si>
    <t>Lp.</t>
  </si>
  <si>
    <t>Wydatki bieżące</t>
  </si>
  <si>
    <t xml:space="preserve"> </t>
  </si>
  <si>
    <t>Zespół Szkół Ekonomicznych</t>
  </si>
  <si>
    <t>Zespół Szkół Technicznych i Ogólnokształcących</t>
  </si>
  <si>
    <t>Zespół Szkół Zawodowych Nr 4</t>
  </si>
  <si>
    <t>Zespół Szkół Budowlanych</t>
  </si>
  <si>
    <t>Remonty</t>
  </si>
  <si>
    <t>Inwestycje</t>
  </si>
  <si>
    <t>Miesięczny koszt utrzymania ucznia z wydatków bieżących bez remontów</t>
  </si>
  <si>
    <t>Razem</t>
  </si>
  <si>
    <t>Szkoła</t>
  </si>
  <si>
    <t>PSP-1</t>
  </si>
  <si>
    <t>PSP-2</t>
  </si>
  <si>
    <t>PSP-5</t>
  </si>
  <si>
    <t>PSP-7</t>
  </si>
  <si>
    <t>PSP-8</t>
  </si>
  <si>
    <t>PSP-9</t>
  </si>
  <si>
    <t>PSP-10</t>
  </si>
  <si>
    <t>PSP-11</t>
  </si>
  <si>
    <t>PSP-14</t>
  </si>
  <si>
    <t>PSP-15</t>
  </si>
  <si>
    <t>PSP-16</t>
  </si>
  <si>
    <t>PSP-20</t>
  </si>
  <si>
    <t>PSP-21</t>
  </si>
  <si>
    <t>PSP-24</t>
  </si>
  <si>
    <t>PSP-25</t>
  </si>
  <si>
    <t>PSP-26</t>
  </si>
  <si>
    <t>PSP-28</t>
  </si>
  <si>
    <t>PSP-29</t>
  </si>
  <si>
    <t>Razem:</t>
  </si>
  <si>
    <t>PSP-13</t>
  </si>
  <si>
    <t>PSP-22</t>
  </si>
  <si>
    <t>Ogółem:</t>
  </si>
  <si>
    <t>PG-1</t>
  </si>
  <si>
    <t>PG-2</t>
  </si>
  <si>
    <t>PG-3</t>
  </si>
  <si>
    <t>PG-4</t>
  </si>
  <si>
    <t>PG-5</t>
  </si>
  <si>
    <t>PG-6</t>
  </si>
  <si>
    <t>PG-7</t>
  </si>
  <si>
    <t>PG-8</t>
  </si>
  <si>
    <t>Zespół  Szkół  Elektrycznych</t>
  </si>
  <si>
    <t>Zespół Szkół im. Prymasa Tysiąclecia</t>
  </si>
  <si>
    <t>Zespół Szkół im. Staszica</t>
  </si>
  <si>
    <t>PP-2</t>
  </si>
  <si>
    <t>PP-3</t>
  </si>
  <si>
    <t>PP-4</t>
  </si>
  <si>
    <t>PP-5</t>
  </si>
  <si>
    <t>PP-6</t>
  </si>
  <si>
    <t>PP-8</t>
  </si>
  <si>
    <t>PP-14</t>
  </si>
  <si>
    <t>PP-16</t>
  </si>
  <si>
    <t>PP-20</t>
  </si>
  <si>
    <t>PP-21</t>
  </si>
  <si>
    <t>PP-22</t>
  </si>
  <si>
    <t>PP-23</t>
  </si>
  <si>
    <t>PP-24</t>
  </si>
  <si>
    <t>PP-25</t>
  </si>
  <si>
    <t>PP-26</t>
  </si>
  <si>
    <t>PP-28</t>
  </si>
  <si>
    <t>PP-29</t>
  </si>
  <si>
    <t>PP-30</t>
  </si>
  <si>
    <t>PP-33</t>
  </si>
  <si>
    <t>PP-36</t>
  </si>
  <si>
    <t>PP-38</t>
  </si>
  <si>
    <t>PP-42</t>
  </si>
  <si>
    <t>PP-43</t>
  </si>
  <si>
    <t>PP-44</t>
  </si>
  <si>
    <t>PP-46</t>
  </si>
  <si>
    <t>PP-51</t>
  </si>
  <si>
    <t>PP-54</t>
  </si>
  <si>
    <t>PP-55</t>
  </si>
  <si>
    <t>PP-56</t>
  </si>
  <si>
    <t>Przedszkole</t>
  </si>
  <si>
    <t>Liczba oddziałów przygot.</t>
  </si>
  <si>
    <t>Liczba miejsc przygot.</t>
  </si>
  <si>
    <t>z wydatków budżetowych Miasta</t>
  </si>
  <si>
    <t>Wykonanie wydatków ogółem (8+10)</t>
  </si>
  <si>
    <t>w tym:</t>
  </si>
  <si>
    <t>PSP-22 przy Pogotowiu Opiekuńczym</t>
  </si>
  <si>
    <t>Ogółem</t>
  </si>
  <si>
    <t>Zespół Szkół Specjalnych - Publiczne Gimnazjum Specjalne</t>
  </si>
  <si>
    <t>Zespół Szkół im. Prymasa Tysiąclecia - Gimnazjum dla Dorosłych</t>
  </si>
  <si>
    <t>PP-53  Specjalne</t>
  </si>
  <si>
    <t>PP-53 Specjalne</t>
  </si>
  <si>
    <t>PG-9</t>
  </si>
  <si>
    <t>PP-37</t>
  </si>
  <si>
    <t>Zespół Szkół Ogólnokształcących - PLO Nr III</t>
  </si>
  <si>
    <t>PP-18</t>
  </si>
  <si>
    <t>X</t>
  </si>
  <si>
    <t>Zespół Szkół Specjalnych - Szkoła Przysposabiająca do Pracy</t>
  </si>
  <si>
    <t>prac. pedag.</t>
  </si>
  <si>
    <t>prac. niepedag.</t>
  </si>
  <si>
    <t>Zespół Szkół Mechanicznych</t>
  </si>
  <si>
    <t>z wydatków 
z rachunku dochodów własnych</t>
  </si>
  <si>
    <t>PP-20 Dokumentacja techniczna termomodernizacji obiektu</t>
  </si>
  <si>
    <t>Publiczne Liceum OgólnokształcąceNr I</t>
  </si>
  <si>
    <t>Publiczne Liceum Ogólnokształcące Nr II</t>
  </si>
  <si>
    <t>Publiczne Liceum Ogólnokształcące Nr IV</t>
  </si>
  <si>
    <t>Publiczne Liceum Ogólnokształcące Nr V</t>
  </si>
  <si>
    <t>ubliczne Liceum Ogólnokształcące Nr VI</t>
  </si>
  <si>
    <t>Plan wydatków na 2009 rok ogółem       (4+6)</t>
  </si>
  <si>
    <t>Przeciętna liczba uczniów w 2009 r.</t>
  </si>
  <si>
    <r>
      <t xml:space="preserve">Rozdział 80101 - </t>
    </r>
    <r>
      <rPr>
        <sz val="10"/>
        <rFont val="Arial CE"/>
        <family val="2"/>
      </rPr>
      <t xml:space="preserve">Szkoły podstawowe                             </t>
    </r>
    <r>
      <rPr>
        <b/>
        <sz val="10"/>
        <rFont val="Arial CE"/>
        <family val="2"/>
      </rPr>
      <t>Rozdział 85401</t>
    </r>
    <r>
      <rPr>
        <sz val="10"/>
        <rFont val="Arial CE"/>
        <family val="2"/>
      </rPr>
      <t xml:space="preserve"> - Świetlice szkolne                                       </t>
    </r>
  </si>
  <si>
    <t>Stan na 1.01.2009 r.</t>
  </si>
  <si>
    <t>Wykonanie na 31.12.2009 r.</t>
  </si>
  <si>
    <t>Przeciętne za rok 2009</t>
  </si>
  <si>
    <r>
      <t>Rozdział 80110</t>
    </r>
    <r>
      <rPr>
        <sz val="10"/>
        <rFont val="Arial CE"/>
        <family val="2"/>
      </rPr>
      <t xml:space="preserve"> - Gimnazja  </t>
    </r>
    <r>
      <rPr>
        <b/>
        <sz val="10"/>
        <rFont val="Arial CE"/>
        <family val="2"/>
      </rPr>
      <t xml:space="preserve">                           Rozdział 80111</t>
    </r>
    <r>
      <rPr>
        <sz val="10"/>
        <rFont val="Arial CE"/>
        <family val="2"/>
      </rPr>
      <t xml:space="preserve"> - Gimnazja specjalne</t>
    </r>
  </si>
  <si>
    <r>
      <t>Rozdział 80120</t>
    </r>
    <r>
      <rPr>
        <sz val="10"/>
        <rFont val="Arial CE"/>
        <family val="2"/>
      </rPr>
      <t xml:space="preserve"> - Licea ogólnokształcące  </t>
    </r>
    <r>
      <rPr>
        <b/>
        <sz val="10"/>
        <rFont val="Arial CE"/>
        <family val="2"/>
      </rPr>
      <t xml:space="preserve">                          </t>
    </r>
  </si>
  <si>
    <r>
      <t>Rozdział 80130</t>
    </r>
    <r>
      <rPr>
        <sz val="10"/>
        <rFont val="Arial CE"/>
        <family val="2"/>
      </rPr>
      <t xml:space="preserve"> - Szkoły zawodowe  </t>
    </r>
    <r>
      <rPr>
        <b/>
        <sz val="10"/>
        <rFont val="Arial CE"/>
        <family val="2"/>
      </rPr>
      <t xml:space="preserve">                       </t>
    </r>
    <r>
      <rPr>
        <sz val="10"/>
        <rFont val="Arial CE"/>
        <family val="2"/>
      </rPr>
      <t xml:space="preserve">                             </t>
    </r>
    <r>
      <rPr>
        <b/>
        <sz val="10"/>
        <rFont val="Arial CE"/>
        <family val="2"/>
      </rPr>
      <t>Rozdział 80134</t>
    </r>
    <r>
      <rPr>
        <sz val="10"/>
        <rFont val="Arial CE"/>
        <family val="2"/>
      </rPr>
      <t xml:space="preserve"> - Szkoły zawodowe specjalne</t>
    </r>
  </si>
  <si>
    <t>Rok szkolny 2009/2010</t>
  </si>
  <si>
    <t>Przeciętna liczba dzieci zapisana 
w 2009 r.</t>
  </si>
  <si>
    <t>Plan wydatków bieżących miasta 
w 2009 r.</t>
  </si>
  <si>
    <t>Wykonanie wydatków budżet. 
w  2009 r.</t>
  </si>
  <si>
    <t>Wykonanie wydatków z rachunku dochodów własnych             w 2009 r.</t>
  </si>
  <si>
    <t>Miesięczny koszt utrzymania 1-go dziecka 
w 2009 r.</t>
  </si>
  <si>
    <r>
      <t xml:space="preserve">Rozdział 80104 - </t>
    </r>
    <r>
      <rPr>
        <sz val="10"/>
        <rFont val="Arial CE"/>
        <family val="2"/>
      </rPr>
      <t>Przedszkola</t>
    </r>
  </si>
  <si>
    <t>PP-5 Remont dachu</t>
  </si>
  <si>
    <t>PP-16 Remont dachu</t>
  </si>
  <si>
    <t>PP-30 Remont c.o.</t>
  </si>
  <si>
    <t>ZSP NR 1 - PSP-28</t>
  </si>
  <si>
    <t>Wykonanie wydatków ogółem 
(8+10)</t>
  </si>
  <si>
    <t>Plan wydatków na 2009 rok ogółem
(4+6)</t>
  </si>
  <si>
    <t>Wykonanie wydatków ogółem
(8+10)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</si>
</sst>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25390625" style="5" customWidth="1"/>
    <col min="2" max="2" width="28.75390625" style="5" customWidth="1"/>
    <col min="3" max="12" width="13.125" style="5" customWidth="1"/>
    <col min="13" max="16384" width="9.125" style="5" customWidth="1"/>
  </cols>
  <sheetData>
    <row r="1" spans="1:12" s="2" customFormat="1" ht="18" customHeight="1">
      <c r="A1" s="48" t="s">
        <v>0</v>
      </c>
      <c r="B1" s="50" t="s">
        <v>104</v>
      </c>
      <c r="C1" s="48" t="s">
        <v>123</v>
      </c>
      <c r="D1" s="48" t="s">
        <v>1</v>
      </c>
      <c r="E1" s="14" t="s">
        <v>79</v>
      </c>
      <c r="F1" s="48" t="s">
        <v>8</v>
      </c>
      <c r="G1" s="48" t="s">
        <v>122</v>
      </c>
      <c r="H1" s="48" t="s">
        <v>1</v>
      </c>
      <c r="I1" s="14" t="s">
        <v>79</v>
      </c>
      <c r="J1" s="48" t="s">
        <v>8</v>
      </c>
      <c r="K1" s="48" t="s">
        <v>103</v>
      </c>
      <c r="L1" s="49" t="s">
        <v>9</v>
      </c>
    </row>
    <row r="2" spans="1:12" s="2" customFormat="1" ht="78" customHeight="1">
      <c r="A2" s="48"/>
      <c r="B2" s="50"/>
      <c r="C2" s="48"/>
      <c r="D2" s="48"/>
      <c r="E2" s="14" t="s">
        <v>7</v>
      </c>
      <c r="F2" s="48"/>
      <c r="G2" s="48"/>
      <c r="H2" s="48"/>
      <c r="I2" s="14" t="s">
        <v>7</v>
      </c>
      <c r="J2" s="48"/>
      <c r="K2" s="48"/>
      <c r="L2" s="49"/>
    </row>
    <row r="3" spans="1:12" s="1" customFormat="1" ht="11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</row>
    <row r="4" spans="1:12" s="4" customFormat="1" ht="18" customHeight="1">
      <c r="A4" s="16">
        <v>1</v>
      </c>
      <c r="B4" s="17" t="s">
        <v>12</v>
      </c>
      <c r="C4" s="18">
        <f>D4+F4</f>
        <v>2605110</v>
      </c>
      <c r="D4" s="18">
        <v>2605110</v>
      </c>
      <c r="E4" s="18"/>
      <c r="F4" s="18"/>
      <c r="G4" s="19">
        <f>H4+J4</f>
        <v>2579436.85</v>
      </c>
      <c r="H4" s="19">
        <v>2579436.85</v>
      </c>
      <c r="I4" s="19"/>
      <c r="J4" s="19"/>
      <c r="K4" s="18">
        <v>458</v>
      </c>
      <c r="L4" s="19">
        <f>(H4-I4)/K4/12</f>
        <v>469.3298489810772</v>
      </c>
    </row>
    <row r="5" spans="1:12" s="4" customFormat="1" ht="18" customHeight="1">
      <c r="A5" s="16">
        <v>2</v>
      </c>
      <c r="B5" s="17" t="s">
        <v>13</v>
      </c>
      <c r="C5" s="18">
        <f aca="true" t="shared" si="0" ref="C5:C21">D5+F5</f>
        <v>3358427</v>
      </c>
      <c r="D5" s="18">
        <v>3285627</v>
      </c>
      <c r="E5" s="18"/>
      <c r="F5" s="18">
        <v>72800</v>
      </c>
      <c r="G5" s="19">
        <f aca="true" t="shared" si="1" ref="G5:G21">H5+J5</f>
        <v>3354035.47</v>
      </c>
      <c r="H5" s="19">
        <v>3281350.89</v>
      </c>
      <c r="I5" s="19"/>
      <c r="J5" s="19">
        <v>72684.58</v>
      </c>
      <c r="K5" s="18">
        <v>488</v>
      </c>
      <c r="L5" s="19">
        <f aca="true" t="shared" si="2" ref="L5:L24">(H5-I5)/K5/12</f>
        <v>560.3399743852459</v>
      </c>
    </row>
    <row r="6" spans="1:12" s="4" customFormat="1" ht="18" customHeight="1">
      <c r="A6" s="16">
        <v>3</v>
      </c>
      <c r="B6" s="17" t="s">
        <v>14</v>
      </c>
      <c r="C6" s="18">
        <f t="shared" si="0"/>
        <v>5623559</v>
      </c>
      <c r="D6" s="18">
        <v>5619106</v>
      </c>
      <c r="E6" s="18">
        <v>70000</v>
      </c>
      <c r="F6" s="18">
        <v>4453</v>
      </c>
      <c r="G6" s="19">
        <f t="shared" si="1"/>
        <v>5602859.66</v>
      </c>
      <c r="H6" s="19">
        <v>5598406.66</v>
      </c>
      <c r="I6" s="19">
        <v>70000</v>
      </c>
      <c r="J6" s="19">
        <v>4453</v>
      </c>
      <c r="K6" s="18">
        <v>502</v>
      </c>
      <c r="L6" s="19">
        <f t="shared" si="2"/>
        <v>917.7301892430279</v>
      </c>
    </row>
    <row r="7" spans="1:12" s="4" customFormat="1" ht="18" customHeight="1">
      <c r="A7" s="16">
        <v>4</v>
      </c>
      <c r="B7" s="17" t="s">
        <v>15</v>
      </c>
      <c r="C7" s="18">
        <f t="shared" si="0"/>
        <v>899750</v>
      </c>
      <c r="D7" s="18">
        <v>899750</v>
      </c>
      <c r="E7" s="18"/>
      <c r="F7" s="18"/>
      <c r="G7" s="19">
        <f t="shared" si="1"/>
        <v>890091.46</v>
      </c>
      <c r="H7" s="19">
        <v>890091.46</v>
      </c>
      <c r="I7" s="19"/>
      <c r="J7" s="19"/>
      <c r="K7" s="18">
        <v>95</v>
      </c>
      <c r="L7" s="19">
        <f t="shared" si="2"/>
        <v>780.7819824561403</v>
      </c>
    </row>
    <row r="8" spans="1:12" s="4" customFormat="1" ht="18" customHeight="1">
      <c r="A8" s="16">
        <v>5</v>
      </c>
      <c r="B8" s="17" t="s">
        <v>16</v>
      </c>
      <c r="C8" s="18">
        <f t="shared" si="0"/>
        <v>1589620</v>
      </c>
      <c r="D8" s="18">
        <v>1589620</v>
      </c>
      <c r="E8" s="18"/>
      <c r="F8" s="18"/>
      <c r="G8" s="19">
        <f t="shared" si="1"/>
        <v>1580522.15</v>
      </c>
      <c r="H8" s="19">
        <v>1580522.15</v>
      </c>
      <c r="I8" s="19"/>
      <c r="J8" s="19"/>
      <c r="K8" s="18">
        <v>183</v>
      </c>
      <c r="L8" s="19">
        <f t="shared" si="2"/>
        <v>719.7277550091075</v>
      </c>
    </row>
    <row r="9" spans="1:12" s="4" customFormat="1" ht="18" customHeight="1">
      <c r="A9" s="16">
        <v>6</v>
      </c>
      <c r="B9" s="17" t="s">
        <v>17</v>
      </c>
      <c r="C9" s="18">
        <f t="shared" si="0"/>
        <v>1292890</v>
      </c>
      <c r="D9" s="18">
        <v>1172890</v>
      </c>
      <c r="E9" s="18"/>
      <c r="F9" s="18">
        <v>120000</v>
      </c>
      <c r="G9" s="19">
        <f t="shared" si="1"/>
        <v>1270199.02</v>
      </c>
      <c r="H9" s="19">
        <v>1153079.02</v>
      </c>
      <c r="I9" s="19"/>
      <c r="J9" s="19">
        <v>117120</v>
      </c>
      <c r="K9" s="18">
        <v>144</v>
      </c>
      <c r="L9" s="19">
        <f t="shared" si="2"/>
        <v>667.291099537037</v>
      </c>
    </row>
    <row r="10" spans="1:12" s="4" customFormat="1" ht="18" customHeight="1">
      <c r="A10" s="16">
        <v>7</v>
      </c>
      <c r="B10" s="17" t="s">
        <v>18</v>
      </c>
      <c r="C10" s="18">
        <f t="shared" si="0"/>
        <v>1176590</v>
      </c>
      <c r="D10" s="18">
        <v>1176590</v>
      </c>
      <c r="E10" s="18"/>
      <c r="F10" s="18"/>
      <c r="G10" s="19">
        <f t="shared" si="1"/>
        <v>1139260.48</v>
      </c>
      <c r="H10" s="19">
        <v>1139260.48</v>
      </c>
      <c r="I10" s="19"/>
      <c r="J10" s="19"/>
      <c r="K10" s="18">
        <v>109</v>
      </c>
      <c r="L10" s="19">
        <f t="shared" si="2"/>
        <v>870.994250764526</v>
      </c>
    </row>
    <row r="11" spans="1:12" s="4" customFormat="1" ht="18" customHeight="1">
      <c r="A11" s="16">
        <v>8</v>
      </c>
      <c r="B11" s="17" t="s">
        <v>19</v>
      </c>
      <c r="C11" s="18">
        <f t="shared" si="0"/>
        <v>2697848</v>
      </c>
      <c r="D11" s="18">
        <v>2697848</v>
      </c>
      <c r="E11" s="18"/>
      <c r="F11" s="18"/>
      <c r="G11" s="19">
        <f t="shared" si="1"/>
        <v>2652750.9</v>
      </c>
      <c r="H11" s="19">
        <v>2652750.9</v>
      </c>
      <c r="I11" s="19"/>
      <c r="J11" s="19"/>
      <c r="K11" s="18">
        <v>369</v>
      </c>
      <c r="L11" s="19">
        <f t="shared" si="2"/>
        <v>599.085569105691</v>
      </c>
    </row>
    <row r="12" spans="1:12" s="4" customFormat="1" ht="18" customHeight="1">
      <c r="A12" s="16">
        <v>9</v>
      </c>
      <c r="B12" s="17" t="s">
        <v>20</v>
      </c>
      <c r="C12" s="18">
        <f t="shared" si="0"/>
        <v>4097928</v>
      </c>
      <c r="D12" s="18">
        <v>3947928</v>
      </c>
      <c r="E12" s="18"/>
      <c r="F12" s="18">
        <v>150000</v>
      </c>
      <c r="G12" s="19">
        <f t="shared" si="1"/>
        <v>3890333.34</v>
      </c>
      <c r="H12" s="19">
        <v>3890333.34</v>
      </c>
      <c r="I12" s="19"/>
      <c r="J12" s="19">
        <v>0</v>
      </c>
      <c r="K12" s="18">
        <v>597</v>
      </c>
      <c r="L12" s="19">
        <f t="shared" si="2"/>
        <v>543.0392713567838</v>
      </c>
    </row>
    <row r="13" spans="1:12" s="4" customFormat="1" ht="18" customHeight="1">
      <c r="A13" s="16">
        <v>10</v>
      </c>
      <c r="B13" s="17" t="s">
        <v>21</v>
      </c>
      <c r="C13" s="18">
        <f t="shared" si="0"/>
        <v>3909843</v>
      </c>
      <c r="D13" s="18">
        <v>3723843</v>
      </c>
      <c r="E13" s="18"/>
      <c r="F13" s="18">
        <v>186000</v>
      </c>
      <c r="G13" s="19">
        <f t="shared" si="1"/>
        <v>3809391.35</v>
      </c>
      <c r="H13" s="19">
        <v>3637249.35</v>
      </c>
      <c r="I13" s="19"/>
      <c r="J13" s="19">
        <v>172142</v>
      </c>
      <c r="K13" s="18">
        <v>558</v>
      </c>
      <c r="L13" s="19">
        <f t="shared" si="2"/>
        <v>543.1973342293907</v>
      </c>
    </row>
    <row r="14" spans="1:12" s="4" customFormat="1" ht="18" customHeight="1">
      <c r="A14" s="16">
        <v>11</v>
      </c>
      <c r="B14" s="17" t="s">
        <v>22</v>
      </c>
      <c r="C14" s="18">
        <f t="shared" si="0"/>
        <v>2111670</v>
      </c>
      <c r="D14" s="18">
        <v>2111670</v>
      </c>
      <c r="E14" s="18"/>
      <c r="F14" s="18"/>
      <c r="G14" s="19">
        <f t="shared" si="1"/>
        <v>2077793.68</v>
      </c>
      <c r="H14" s="19">
        <v>2077793.68</v>
      </c>
      <c r="I14" s="19"/>
      <c r="J14" s="19"/>
      <c r="K14" s="18">
        <v>212</v>
      </c>
      <c r="L14" s="19">
        <f t="shared" si="2"/>
        <v>816.7427987421383</v>
      </c>
    </row>
    <row r="15" spans="1:12" s="4" customFormat="1" ht="18" customHeight="1">
      <c r="A15" s="16">
        <v>12</v>
      </c>
      <c r="B15" s="17" t="s">
        <v>23</v>
      </c>
      <c r="C15" s="18">
        <f t="shared" si="0"/>
        <v>2395944</v>
      </c>
      <c r="D15" s="18">
        <v>2310944</v>
      </c>
      <c r="E15" s="18"/>
      <c r="F15" s="18">
        <v>85000</v>
      </c>
      <c r="G15" s="19">
        <f t="shared" si="1"/>
        <v>2302865.43</v>
      </c>
      <c r="H15" s="19">
        <v>2225922.69</v>
      </c>
      <c r="I15" s="19"/>
      <c r="J15" s="19">
        <v>76942.74</v>
      </c>
      <c r="K15" s="18">
        <v>273</v>
      </c>
      <c r="L15" s="19">
        <f t="shared" si="2"/>
        <v>679.4635805860806</v>
      </c>
    </row>
    <row r="16" spans="1:12" s="4" customFormat="1" ht="18" customHeight="1">
      <c r="A16" s="16">
        <v>13</v>
      </c>
      <c r="B16" s="17" t="s">
        <v>24</v>
      </c>
      <c r="C16" s="18">
        <f t="shared" si="0"/>
        <v>2683560</v>
      </c>
      <c r="D16" s="18">
        <v>2683560</v>
      </c>
      <c r="E16" s="18"/>
      <c r="F16" s="18"/>
      <c r="G16" s="19">
        <f t="shared" si="1"/>
        <v>2621255.4</v>
      </c>
      <c r="H16" s="19">
        <v>2621255.4</v>
      </c>
      <c r="I16" s="19"/>
      <c r="J16" s="19"/>
      <c r="K16" s="18">
        <v>447</v>
      </c>
      <c r="L16" s="19">
        <f t="shared" si="2"/>
        <v>488.6755033557047</v>
      </c>
    </row>
    <row r="17" spans="1:12" s="4" customFormat="1" ht="18" customHeight="1">
      <c r="A17" s="16">
        <v>14</v>
      </c>
      <c r="B17" s="17" t="s">
        <v>25</v>
      </c>
      <c r="C17" s="18">
        <f t="shared" si="0"/>
        <v>2597690</v>
      </c>
      <c r="D17" s="18">
        <v>2597690</v>
      </c>
      <c r="E17" s="18">
        <v>193000</v>
      </c>
      <c r="F17" s="18"/>
      <c r="G17" s="19">
        <f t="shared" si="1"/>
        <v>2551969.9</v>
      </c>
      <c r="H17" s="19">
        <v>2551969.9</v>
      </c>
      <c r="I17" s="19">
        <v>192840.15</v>
      </c>
      <c r="J17" s="19"/>
      <c r="K17" s="18">
        <v>290</v>
      </c>
      <c r="L17" s="19">
        <f t="shared" si="2"/>
        <v>677.9108477011495</v>
      </c>
    </row>
    <row r="18" spans="1:12" s="4" customFormat="1" ht="18" customHeight="1">
      <c r="A18" s="16">
        <v>15</v>
      </c>
      <c r="B18" s="17" t="s">
        <v>26</v>
      </c>
      <c r="C18" s="18">
        <f t="shared" si="0"/>
        <v>845980</v>
      </c>
      <c r="D18" s="18">
        <v>845980</v>
      </c>
      <c r="E18" s="18"/>
      <c r="F18" s="18"/>
      <c r="G18" s="19">
        <f t="shared" si="1"/>
        <v>843233.82</v>
      </c>
      <c r="H18" s="19">
        <v>843233.82</v>
      </c>
      <c r="I18" s="19"/>
      <c r="J18" s="19"/>
      <c r="K18" s="18">
        <v>98</v>
      </c>
      <c r="L18" s="19">
        <f t="shared" si="2"/>
        <v>717.0355612244898</v>
      </c>
    </row>
    <row r="19" spans="1:12" s="4" customFormat="1" ht="18" customHeight="1">
      <c r="A19" s="16">
        <v>16</v>
      </c>
      <c r="B19" s="17" t="s">
        <v>27</v>
      </c>
      <c r="C19" s="18">
        <f t="shared" si="0"/>
        <v>959471</v>
      </c>
      <c r="D19" s="18">
        <v>959471</v>
      </c>
      <c r="E19" s="18"/>
      <c r="F19" s="18"/>
      <c r="G19" s="19">
        <f t="shared" si="1"/>
        <v>946212.67</v>
      </c>
      <c r="H19" s="19">
        <v>946212.67</v>
      </c>
      <c r="I19" s="19"/>
      <c r="J19" s="19"/>
      <c r="K19" s="18">
        <v>110</v>
      </c>
      <c r="L19" s="19">
        <f t="shared" si="2"/>
        <v>716.8277803030304</v>
      </c>
    </row>
    <row r="20" spans="1:12" s="4" customFormat="1" ht="18" customHeight="1">
      <c r="A20" s="16">
        <v>17</v>
      </c>
      <c r="B20" s="17" t="s">
        <v>121</v>
      </c>
      <c r="C20" s="18">
        <f t="shared" si="0"/>
        <v>1224105</v>
      </c>
      <c r="D20" s="18">
        <v>1224105</v>
      </c>
      <c r="E20" s="18">
        <v>60000</v>
      </c>
      <c r="F20" s="18"/>
      <c r="G20" s="19">
        <f t="shared" si="1"/>
        <v>1210155.74</v>
      </c>
      <c r="H20" s="19">
        <v>1210155.74</v>
      </c>
      <c r="I20" s="19">
        <v>58991.05</v>
      </c>
      <c r="J20" s="19"/>
      <c r="K20" s="18">
        <v>142</v>
      </c>
      <c r="L20" s="19">
        <f t="shared" si="2"/>
        <v>675.566132629108</v>
      </c>
    </row>
    <row r="21" spans="1:12" s="4" customFormat="1" ht="18" customHeight="1">
      <c r="A21" s="16">
        <v>18</v>
      </c>
      <c r="B21" s="17" t="s">
        <v>29</v>
      </c>
      <c r="C21" s="18">
        <f t="shared" si="0"/>
        <v>2783480</v>
      </c>
      <c r="D21" s="18">
        <v>2783480</v>
      </c>
      <c r="E21" s="18"/>
      <c r="F21" s="18"/>
      <c r="G21" s="19">
        <f t="shared" si="1"/>
        <v>2729129.32</v>
      </c>
      <c r="H21" s="19">
        <v>2729129.32</v>
      </c>
      <c r="I21" s="19"/>
      <c r="J21" s="19"/>
      <c r="K21" s="18">
        <v>257</v>
      </c>
      <c r="L21" s="19">
        <f t="shared" si="2"/>
        <v>884.9316861219195</v>
      </c>
    </row>
    <row r="22" spans="1:12" s="4" customFormat="1" ht="21" customHeight="1">
      <c r="A22" s="20"/>
      <c r="B22" s="21" t="s">
        <v>30</v>
      </c>
      <c r="C22" s="22">
        <f>D22+F22</f>
        <v>42853465</v>
      </c>
      <c r="D22" s="22">
        <f aca="true" t="shared" si="3" ref="D22:K22">SUM(D4:D21)</f>
        <v>42235212</v>
      </c>
      <c r="E22" s="22">
        <f t="shared" si="3"/>
        <v>323000</v>
      </c>
      <c r="F22" s="22">
        <f t="shared" si="3"/>
        <v>618253</v>
      </c>
      <c r="G22" s="23">
        <f>H22+J22</f>
        <v>42051496.64000001</v>
      </c>
      <c r="H22" s="23">
        <f t="shared" si="3"/>
        <v>41608154.32000001</v>
      </c>
      <c r="I22" s="23">
        <f t="shared" si="3"/>
        <v>321831.2</v>
      </c>
      <c r="J22" s="23">
        <f t="shared" si="3"/>
        <v>443342.32</v>
      </c>
      <c r="K22" s="22">
        <f t="shared" si="3"/>
        <v>5332</v>
      </c>
      <c r="L22" s="23">
        <f t="shared" si="2"/>
        <v>645.2601137784446</v>
      </c>
    </row>
    <row r="23" spans="1:12" s="4" customFormat="1" ht="18" customHeight="1">
      <c r="A23" s="16">
        <v>19</v>
      </c>
      <c r="B23" s="17" t="s">
        <v>31</v>
      </c>
      <c r="C23" s="18">
        <f>D23+F23</f>
        <v>3979538</v>
      </c>
      <c r="D23" s="18">
        <v>3834538</v>
      </c>
      <c r="E23" s="18"/>
      <c r="F23" s="18">
        <v>145000</v>
      </c>
      <c r="G23" s="19">
        <f>H23+J23</f>
        <v>3781960.78</v>
      </c>
      <c r="H23" s="19">
        <v>3769013.78</v>
      </c>
      <c r="I23" s="19"/>
      <c r="J23" s="19">
        <v>12947</v>
      </c>
      <c r="K23" s="18">
        <v>109</v>
      </c>
      <c r="L23" s="19">
        <f t="shared" si="2"/>
        <v>2881.5090061162077</v>
      </c>
    </row>
    <row r="24" spans="1:12" s="4" customFormat="1" ht="25.5">
      <c r="A24" s="16">
        <v>20</v>
      </c>
      <c r="B24" s="17" t="s">
        <v>80</v>
      </c>
      <c r="C24" s="18">
        <f>D24+F24</f>
        <v>784510</v>
      </c>
      <c r="D24" s="18">
        <v>784510</v>
      </c>
      <c r="E24" s="18"/>
      <c r="F24" s="18"/>
      <c r="G24" s="19">
        <f>H24+J24</f>
        <v>773054.73</v>
      </c>
      <c r="H24" s="19">
        <v>773054.73</v>
      </c>
      <c r="I24" s="19"/>
      <c r="J24" s="19"/>
      <c r="K24" s="18">
        <v>20</v>
      </c>
      <c r="L24" s="19">
        <f t="shared" si="2"/>
        <v>3221.0613749999998</v>
      </c>
    </row>
    <row r="25" spans="1:12" s="4" customFormat="1" ht="19.5" customHeight="1">
      <c r="A25" s="20"/>
      <c r="B25" s="21" t="s">
        <v>33</v>
      </c>
      <c r="C25" s="22">
        <f>D25+F25</f>
        <v>47617513</v>
      </c>
      <c r="D25" s="22">
        <f aca="true" t="shared" si="4" ref="D25:K25">SUM(D22:D24)</f>
        <v>46854260</v>
      </c>
      <c r="E25" s="22">
        <f t="shared" si="4"/>
        <v>323000</v>
      </c>
      <c r="F25" s="22">
        <f t="shared" si="4"/>
        <v>763253</v>
      </c>
      <c r="G25" s="23">
        <f>H25+J25</f>
        <v>46606512.150000006</v>
      </c>
      <c r="H25" s="23">
        <f t="shared" si="4"/>
        <v>46150222.830000006</v>
      </c>
      <c r="I25" s="23">
        <f t="shared" si="4"/>
        <v>321831.2</v>
      </c>
      <c r="J25" s="23">
        <f t="shared" si="4"/>
        <v>456289.32</v>
      </c>
      <c r="K25" s="22">
        <f t="shared" si="4"/>
        <v>5461</v>
      </c>
      <c r="L25" s="23" t="s">
        <v>90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97" bottom="0.5905511811023623" header="0.5118110236220472" footer="0.3937007874015748"/>
  <pageSetup horizontalDpi="600" verticalDpi="600" orientation="landscape" paperSize="9" scale="84" r:id="rId1"/>
  <headerFooter alignWithMargins="0">
    <oddHeader>&amp;C&amp;"Arial CE,Pogrubiony"&amp;12
Realizacja planu finansowego oraz koszt utrzymania jednego ucznia w poszczególnych szkołach podstawowych w 2009 roku&amp;RZałącznik Nr 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A2"/>
    </sheetView>
  </sheetViews>
  <sheetFormatPr defaultColWidth="9.00390625" defaultRowHeight="12.75"/>
  <cols>
    <col min="1" max="1" width="27.875" style="9" customWidth="1"/>
    <col min="2" max="10" width="12.625" style="9" customWidth="1"/>
    <col min="11" max="16384" width="9.125" style="9" customWidth="1"/>
  </cols>
  <sheetData>
    <row r="1" spans="1:10" s="6" customFormat="1" ht="28.5" customHeight="1">
      <c r="A1" s="48" t="s">
        <v>11</v>
      </c>
      <c r="B1" s="48" t="s">
        <v>105</v>
      </c>
      <c r="C1" s="48"/>
      <c r="D1" s="48"/>
      <c r="E1" s="48" t="s">
        <v>106</v>
      </c>
      <c r="F1" s="48"/>
      <c r="G1" s="48"/>
      <c r="H1" s="48" t="s">
        <v>107</v>
      </c>
      <c r="I1" s="48"/>
      <c r="J1" s="48"/>
    </row>
    <row r="2" spans="1:10" s="6" customFormat="1" ht="24">
      <c r="A2" s="48"/>
      <c r="B2" s="24" t="s">
        <v>92</v>
      </c>
      <c r="C2" s="24" t="s">
        <v>93</v>
      </c>
      <c r="D2" s="24" t="s">
        <v>10</v>
      </c>
      <c r="E2" s="24" t="s">
        <v>92</v>
      </c>
      <c r="F2" s="24" t="s">
        <v>93</v>
      </c>
      <c r="G2" s="24" t="s">
        <v>10</v>
      </c>
      <c r="H2" s="24" t="s">
        <v>92</v>
      </c>
      <c r="I2" s="24" t="s">
        <v>93</v>
      </c>
      <c r="J2" s="24" t="s">
        <v>10</v>
      </c>
    </row>
    <row r="3" spans="1:10" s="7" customFormat="1" ht="9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s="8" customFormat="1" ht="18" customHeight="1">
      <c r="A4" s="17" t="s">
        <v>12</v>
      </c>
      <c r="B4" s="19">
        <v>40.32</v>
      </c>
      <c r="C4" s="19">
        <v>11.25</v>
      </c>
      <c r="D4" s="19">
        <f>B4+C4</f>
        <v>51.57</v>
      </c>
      <c r="E4" s="19">
        <v>39.67</v>
      </c>
      <c r="F4" s="19">
        <v>12.46</v>
      </c>
      <c r="G4" s="19">
        <f>E4+F4</f>
        <v>52.13</v>
      </c>
      <c r="H4" s="19">
        <v>40.23</v>
      </c>
      <c r="I4" s="19">
        <v>11.61</v>
      </c>
      <c r="J4" s="19">
        <f>H4+I4</f>
        <v>51.839999999999996</v>
      </c>
    </row>
    <row r="5" spans="1:10" s="8" customFormat="1" ht="18" customHeight="1">
      <c r="A5" s="17" t="s">
        <v>13</v>
      </c>
      <c r="B5" s="19">
        <v>50.55</v>
      </c>
      <c r="C5" s="19">
        <v>12.5</v>
      </c>
      <c r="D5" s="19">
        <f aca="true" t="shared" si="0" ref="D5:D22">B5+C5</f>
        <v>63.05</v>
      </c>
      <c r="E5" s="19">
        <v>43.77</v>
      </c>
      <c r="F5" s="19">
        <v>12.5</v>
      </c>
      <c r="G5" s="19">
        <f aca="true" t="shared" si="1" ref="G5:G25">E5+F5</f>
        <v>56.27</v>
      </c>
      <c r="H5" s="19">
        <v>47.17</v>
      </c>
      <c r="I5" s="19">
        <v>12.5</v>
      </c>
      <c r="J5" s="19">
        <f aca="true" t="shared" si="2" ref="J5:J25">H5+I5</f>
        <v>59.67</v>
      </c>
    </row>
    <row r="6" spans="1:10" s="8" customFormat="1" ht="18" customHeight="1">
      <c r="A6" s="17" t="s">
        <v>14</v>
      </c>
      <c r="B6" s="19">
        <v>69</v>
      </c>
      <c r="C6" s="19">
        <v>37.25</v>
      </c>
      <c r="D6" s="19">
        <f t="shared" si="0"/>
        <v>106.25</v>
      </c>
      <c r="E6" s="19">
        <v>64.83</v>
      </c>
      <c r="F6" s="19">
        <v>48</v>
      </c>
      <c r="G6" s="19">
        <f t="shared" si="1"/>
        <v>112.83</v>
      </c>
      <c r="H6" s="19">
        <v>66.12</v>
      </c>
      <c r="I6" s="19">
        <v>43.27</v>
      </c>
      <c r="J6" s="19">
        <f t="shared" si="2"/>
        <v>109.39000000000001</v>
      </c>
    </row>
    <row r="7" spans="1:10" s="8" customFormat="1" ht="18" customHeight="1">
      <c r="A7" s="17" t="s">
        <v>15</v>
      </c>
      <c r="B7" s="19">
        <v>12.4</v>
      </c>
      <c r="C7" s="19">
        <v>6</v>
      </c>
      <c r="D7" s="19">
        <f t="shared" si="0"/>
        <v>18.4</v>
      </c>
      <c r="E7" s="19">
        <v>11.76</v>
      </c>
      <c r="F7" s="19">
        <v>5.75</v>
      </c>
      <c r="G7" s="19">
        <f t="shared" si="1"/>
        <v>17.509999999999998</v>
      </c>
      <c r="H7" s="19">
        <v>12.25</v>
      </c>
      <c r="I7" s="19">
        <v>5.92</v>
      </c>
      <c r="J7" s="19">
        <f t="shared" si="2"/>
        <v>18.17</v>
      </c>
    </row>
    <row r="8" spans="1:10" s="8" customFormat="1" ht="18" customHeight="1">
      <c r="A8" s="17" t="s">
        <v>16</v>
      </c>
      <c r="B8" s="19">
        <v>22.06</v>
      </c>
      <c r="C8" s="19">
        <v>10</v>
      </c>
      <c r="D8" s="19">
        <f t="shared" si="0"/>
        <v>32.06</v>
      </c>
      <c r="E8" s="19">
        <v>18.57</v>
      </c>
      <c r="F8" s="19">
        <v>7.25</v>
      </c>
      <c r="G8" s="19">
        <f t="shared" si="1"/>
        <v>25.82</v>
      </c>
      <c r="H8" s="19">
        <v>20.26</v>
      </c>
      <c r="I8" s="19">
        <v>8.09</v>
      </c>
      <c r="J8" s="19">
        <f t="shared" si="2"/>
        <v>28.35</v>
      </c>
    </row>
    <row r="9" spans="1:10" s="8" customFormat="1" ht="18" customHeight="1">
      <c r="A9" s="17" t="s">
        <v>17</v>
      </c>
      <c r="B9" s="19">
        <v>13.67</v>
      </c>
      <c r="C9" s="19">
        <v>6.5</v>
      </c>
      <c r="D9" s="19">
        <f t="shared" si="0"/>
        <v>20.17</v>
      </c>
      <c r="E9" s="19">
        <v>13.9</v>
      </c>
      <c r="F9" s="19">
        <v>6.5</v>
      </c>
      <c r="G9" s="19">
        <f t="shared" si="1"/>
        <v>20.4</v>
      </c>
      <c r="H9" s="19">
        <v>13.59</v>
      </c>
      <c r="I9" s="19">
        <v>6.5</v>
      </c>
      <c r="J9" s="19">
        <f t="shared" si="2"/>
        <v>20.09</v>
      </c>
    </row>
    <row r="10" spans="1:10" s="8" customFormat="1" ht="18" customHeight="1">
      <c r="A10" s="17" t="s">
        <v>18</v>
      </c>
      <c r="B10" s="19">
        <v>16.55</v>
      </c>
      <c r="C10" s="19">
        <v>7</v>
      </c>
      <c r="D10" s="19">
        <f t="shared" si="0"/>
        <v>23.55</v>
      </c>
      <c r="E10" s="19">
        <v>15.73</v>
      </c>
      <c r="F10" s="19">
        <v>5.5</v>
      </c>
      <c r="G10" s="19">
        <f t="shared" si="1"/>
        <v>21.23</v>
      </c>
      <c r="H10" s="19">
        <v>15.91</v>
      </c>
      <c r="I10" s="19">
        <v>6.68</v>
      </c>
      <c r="J10" s="19">
        <f t="shared" si="2"/>
        <v>22.59</v>
      </c>
    </row>
    <row r="11" spans="1:10" s="8" customFormat="1" ht="18" customHeight="1">
      <c r="A11" s="17" t="s">
        <v>19</v>
      </c>
      <c r="B11" s="19">
        <v>33.54</v>
      </c>
      <c r="C11" s="19">
        <v>13.5</v>
      </c>
      <c r="D11" s="19">
        <f t="shared" si="0"/>
        <v>47.04</v>
      </c>
      <c r="E11" s="19">
        <v>33.88</v>
      </c>
      <c r="F11" s="19">
        <v>15.5</v>
      </c>
      <c r="G11" s="19">
        <f t="shared" si="1"/>
        <v>49.38</v>
      </c>
      <c r="H11" s="19">
        <v>31.62</v>
      </c>
      <c r="I11" s="19">
        <v>13.02</v>
      </c>
      <c r="J11" s="19">
        <f t="shared" si="2"/>
        <v>44.64</v>
      </c>
    </row>
    <row r="12" spans="1:10" s="8" customFormat="1" ht="18" customHeight="1">
      <c r="A12" s="17" t="s">
        <v>20</v>
      </c>
      <c r="B12" s="19">
        <v>57.78</v>
      </c>
      <c r="C12" s="19">
        <v>23.75</v>
      </c>
      <c r="D12" s="19">
        <f t="shared" si="0"/>
        <v>81.53</v>
      </c>
      <c r="E12" s="19">
        <v>59.78</v>
      </c>
      <c r="F12" s="19">
        <v>23.75</v>
      </c>
      <c r="G12" s="19">
        <f t="shared" si="1"/>
        <v>83.53</v>
      </c>
      <c r="H12" s="19">
        <v>57.1</v>
      </c>
      <c r="I12" s="19">
        <v>24.33</v>
      </c>
      <c r="J12" s="19">
        <f t="shared" si="2"/>
        <v>81.43</v>
      </c>
    </row>
    <row r="13" spans="1:10" s="8" customFormat="1" ht="18" customHeight="1">
      <c r="A13" s="17" t="s">
        <v>21</v>
      </c>
      <c r="B13" s="19">
        <v>58.22</v>
      </c>
      <c r="C13" s="19">
        <v>17.2</v>
      </c>
      <c r="D13" s="19">
        <f t="shared" si="0"/>
        <v>75.42</v>
      </c>
      <c r="E13" s="19">
        <v>59.81</v>
      </c>
      <c r="F13" s="19">
        <v>20.2</v>
      </c>
      <c r="G13" s="19">
        <f t="shared" si="1"/>
        <v>80.01</v>
      </c>
      <c r="H13" s="19">
        <v>57.58</v>
      </c>
      <c r="I13" s="19">
        <v>18.18</v>
      </c>
      <c r="J13" s="19">
        <f t="shared" si="2"/>
        <v>75.75999999999999</v>
      </c>
    </row>
    <row r="14" spans="1:10" s="8" customFormat="1" ht="18" customHeight="1">
      <c r="A14" s="17" t="s">
        <v>22</v>
      </c>
      <c r="B14" s="19">
        <v>23.37</v>
      </c>
      <c r="C14" s="19">
        <v>14.75</v>
      </c>
      <c r="D14" s="19">
        <f t="shared" si="0"/>
        <v>38.120000000000005</v>
      </c>
      <c r="E14" s="19">
        <v>25.43</v>
      </c>
      <c r="F14" s="19">
        <v>13.75</v>
      </c>
      <c r="G14" s="19">
        <f t="shared" si="1"/>
        <v>39.18</v>
      </c>
      <c r="H14" s="19">
        <v>23.81</v>
      </c>
      <c r="I14" s="19">
        <v>13.57</v>
      </c>
      <c r="J14" s="19">
        <f t="shared" si="2"/>
        <v>37.379999999999995</v>
      </c>
    </row>
    <row r="15" spans="1:10" s="8" customFormat="1" ht="18" customHeight="1">
      <c r="A15" s="17" t="s">
        <v>23</v>
      </c>
      <c r="B15" s="19">
        <v>29.06</v>
      </c>
      <c r="C15" s="19">
        <v>13.5</v>
      </c>
      <c r="D15" s="19">
        <f t="shared" si="0"/>
        <v>42.56</v>
      </c>
      <c r="E15" s="19">
        <v>30.29</v>
      </c>
      <c r="F15" s="19">
        <v>14.12</v>
      </c>
      <c r="G15" s="19">
        <f t="shared" si="1"/>
        <v>44.41</v>
      </c>
      <c r="H15" s="19">
        <v>28.9</v>
      </c>
      <c r="I15" s="19">
        <v>13.61</v>
      </c>
      <c r="J15" s="19">
        <f t="shared" si="2"/>
        <v>42.51</v>
      </c>
    </row>
    <row r="16" spans="1:10" s="8" customFormat="1" ht="18" customHeight="1">
      <c r="A16" s="17" t="s">
        <v>24</v>
      </c>
      <c r="B16" s="19">
        <v>39.05</v>
      </c>
      <c r="C16" s="19">
        <v>16.25</v>
      </c>
      <c r="D16" s="19">
        <f t="shared" si="0"/>
        <v>55.3</v>
      </c>
      <c r="E16" s="19">
        <v>40.91</v>
      </c>
      <c r="F16" s="19">
        <v>17</v>
      </c>
      <c r="G16" s="19">
        <f t="shared" si="1"/>
        <v>57.91</v>
      </c>
      <c r="H16" s="19">
        <v>37.28</v>
      </c>
      <c r="I16" s="19">
        <v>16.53</v>
      </c>
      <c r="J16" s="19">
        <f t="shared" si="2"/>
        <v>53.81</v>
      </c>
    </row>
    <row r="17" spans="1:10" s="8" customFormat="1" ht="18" customHeight="1">
      <c r="A17" s="17" t="s">
        <v>25</v>
      </c>
      <c r="B17" s="19">
        <v>32.68</v>
      </c>
      <c r="C17" s="19">
        <v>15.75</v>
      </c>
      <c r="D17" s="19">
        <f t="shared" si="0"/>
        <v>48.43</v>
      </c>
      <c r="E17" s="19">
        <v>28.62</v>
      </c>
      <c r="F17" s="19">
        <v>13.5</v>
      </c>
      <c r="G17" s="19">
        <f t="shared" si="1"/>
        <v>42.120000000000005</v>
      </c>
      <c r="H17" s="19">
        <v>31.35</v>
      </c>
      <c r="I17" s="19">
        <v>15</v>
      </c>
      <c r="J17" s="19">
        <f t="shared" si="2"/>
        <v>46.35</v>
      </c>
    </row>
    <row r="18" spans="1:10" s="8" customFormat="1" ht="18" customHeight="1">
      <c r="A18" s="17" t="s">
        <v>26</v>
      </c>
      <c r="B18" s="19">
        <v>13.01</v>
      </c>
      <c r="C18" s="19">
        <v>5.25</v>
      </c>
      <c r="D18" s="19">
        <f t="shared" si="0"/>
        <v>18.259999999999998</v>
      </c>
      <c r="E18" s="19">
        <v>12.41</v>
      </c>
      <c r="F18" s="19">
        <v>4.95</v>
      </c>
      <c r="G18" s="19">
        <f t="shared" si="1"/>
        <v>17.36</v>
      </c>
      <c r="H18" s="19">
        <v>12.24</v>
      </c>
      <c r="I18" s="19">
        <v>5.1</v>
      </c>
      <c r="J18" s="19">
        <f t="shared" si="2"/>
        <v>17.34</v>
      </c>
    </row>
    <row r="19" spans="1:10" s="8" customFormat="1" ht="18" customHeight="1">
      <c r="A19" s="17" t="s">
        <v>27</v>
      </c>
      <c r="B19" s="19">
        <v>13.46</v>
      </c>
      <c r="C19" s="19">
        <v>5.75</v>
      </c>
      <c r="D19" s="19">
        <f t="shared" si="0"/>
        <v>19.21</v>
      </c>
      <c r="E19" s="19">
        <v>12.9</v>
      </c>
      <c r="F19" s="19">
        <v>5.5</v>
      </c>
      <c r="G19" s="19">
        <f t="shared" si="1"/>
        <v>18.4</v>
      </c>
      <c r="H19" s="19">
        <v>13.14</v>
      </c>
      <c r="I19" s="19">
        <v>5.58</v>
      </c>
      <c r="J19" s="19">
        <f t="shared" si="2"/>
        <v>18.72</v>
      </c>
    </row>
    <row r="20" spans="1:10" s="8" customFormat="1" ht="18" customHeight="1">
      <c r="A20" s="17" t="s">
        <v>28</v>
      </c>
      <c r="B20" s="19">
        <v>14.03</v>
      </c>
      <c r="C20" s="19">
        <v>8.75</v>
      </c>
      <c r="D20" s="19">
        <f t="shared" si="0"/>
        <v>22.78</v>
      </c>
      <c r="E20" s="19">
        <v>15.44</v>
      </c>
      <c r="F20" s="19">
        <v>8.46</v>
      </c>
      <c r="G20" s="19">
        <f t="shared" si="1"/>
        <v>23.9</v>
      </c>
      <c r="H20" s="19">
        <v>14.45</v>
      </c>
      <c r="I20" s="19">
        <v>8.58</v>
      </c>
      <c r="J20" s="19">
        <f t="shared" si="2"/>
        <v>23.03</v>
      </c>
    </row>
    <row r="21" spans="1:10" s="8" customFormat="1" ht="18" customHeight="1">
      <c r="A21" s="17" t="s">
        <v>29</v>
      </c>
      <c r="B21" s="19">
        <v>26.83</v>
      </c>
      <c r="C21" s="19">
        <v>29</v>
      </c>
      <c r="D21" s="19">
        <f t="shared" si="0"/>
        <v>55.83</v>
      </c>
      <c r="E21" s="19">
        <v>23</v>
      </c>
      <c r="F21" s="19">
        <v>25</v>
      </c>
      <c r="G21" s="19">
        <f t="shared" si="1"/>
        <v>48</v>
      </c>
      <c r="H21" s="19">
        <v>25.42</v>
      </c>
      <c r="I21" s="19">
        <v>27.5</v>
      </c>
      <c r="J21" s="19">
        <f t="shared" si="2"/>
        <v>52.92</v>
      </c>
    </row>
    <row r="22" spans="1:10" s="8" customFormat="1" ht="21.75" customHeight="1">
      <c r="A22" s="21" t="s">
        <v>30</v>
      </c>
      <c r="B22" s="23">
        <f>SUM(B4:B21)</f>
        <v>565.58</v>
      </c>
      <c r="C22" s="23">
        <f aca="true" t="shared" si="3" ref="C22:I22">SUM(C4:C21)</f>
        <v>253.95</v>
      </c>
      <c r="D22" s="23">
        <f t="shared" si="0"/>
        <v>819.53</v>
      </c>
      <c r="E22" s="23">
        <f t="shared" si="3"/>
        <v>550.7000000000002</v>
      </c>
      <c r="F22" s="23">
        <f t="shared" si="3"/>
        <v>259.69</v>
      </c>
      <c r="G22" s="23">
        <f t="shared" si="1"/>
        <v>810.3900000000001</v>
      </c>
      <c r="H22" s="23">
        <f t="shared" si="3"/>
        <v>548.42</v>
      </c>
      <c r="I22" s="23">
        <f t="shared" si="3"/>
        <v>255.57</v>
      </c>
      <c r="J22" s="23">
        <f t="shared" si="2"/>
        <v>803.99</v>
      </c>
    </row>
    <row r="23" spans="1:10" s="8" customFormat="1" ht="18" customHeight="1">
      <c r="A23" s="17" t="s">
        <v>32</v>
      </c>
      <c r="B23" s="16">
        <v>11.48</v>
      </c>
      <c r="C23" s="16">
        <v>0</v>
      </c>
      <c r="D23" s="19">
        <f>B23+C23</f>
        <v>11.48</v>
      </c>
      <c r="E23" s="19">
        <v>11.78</v>
      </c>
      <c r="F23" s="19">
        <v>0</v>
      </c>
      <c r="G23" s="19">
        <f t="shared" si="1"/>
        <v>11.78</v>
      </c>
      <c r="H23" s="19">
        <v>11.92</v>
      </c>
      <c r="I23" s="19">
        <v>0</v>
      </c>
      <c r="J23" s="19">
        <f t="shared" si="2"/>
        <v>11.92</v>
      </c>
    </row>
    <row r="24" spans="1:10" s="8" customFormat="1" ht="18" customHeight="1">
      <c r="A24" s="17" t="s">
        <v>31</v>
      </c>
      <c r="B24" s="16">
        <v>38.5</v>
      </c>
      <c r="C24" s="19">
        <v>31.25</v>
      </c>
      <c r="D24" s="19">
        <f>B24+C24</f>
        <v>69.75</v>
      </c>
      <c r="E24" s="19">
        <v>42.13</v>
      </c>
      <c r="F24" s="19">
        <v>34.25</v>
      </c>
      <c r="G24" s="19">
        <f t="shared" si="1"/>
        <v>76.38</v>
      </c>
      <c r="H24" s="19">
        <v>41.38</v>
      </c>
      <c r="I24" s="19">
        <v>30.75</v>
      </c>
      <c r="J24" s="19">
        <f t="shared" si="2"/>
        <v>72.13</v>
      </c>
    </row>
    <row r="25" spans="1:10" s="8" customFormat="1" ht="21" customHeight="1">
      <c r="A25" s="21" t="s">
        <v>33</v>
      </c>
      <c r="B25" s="23">
        <f>B22+B23+B24</f>
        <v>615.5600000000001</v>
      </c>
      <c r="C25" s="23">
        <f>C22+C23+C24</f>
        <v>285.2</v>
      </c>
      <c r="D25" s="23">
        <f>D22+D23+D24</f>
        <v>900.76</v>
      </c>
      <c r="E25" s="23">
        <f>E22+E23+E24</f>
        <v>604.6100000000001</v>
      </c>
      <c r="F25" s="23">
        <f>F22+F23+F24</f>
        <v>293.94</v>
      </c>
      <c r="G25" s="23">
        <f t="shared" si="1"/>
        <v>898.5500000000002</v>
      </c>
      <c r="H25" s="23">
        <f>H22+H23+H24</f>
        <v>601.7199999999999</v>
      </c>
      <c r="I25" s="23">
        <f>I22+I23+I24</f>
        <v>286.32</v>
      </c>
      <c r="J25" s="23">
        <f t="shared" si="2"/>
        <v>888.04</v>
      </c>
    </row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szkołach podstawowych w 2009 roku (w etatach)&amp;RZałącznik Nr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5" customWidth="1"/>
    <col min="2" max="2" width="28.75390625" style="5" customWidth="1"/>
    <col min="3" max="12" width="13.125" style="5" customWidth="1"/>
    <col min="13" max="16384" width="9.125" style="5" customWidth="1"/>
  </cols>
  <sheetData>
    <row r="1" spans="1:12" s="2" customFormat="1" ht="18" customHeight="1">
      <c r="A1" s="48" t="s">
        <v>0</v>
      </c>
      <c r="B1" s="50" t="s">
        <v>108</v>
      </c>
      <c r="C1" s="48" t="s">
        <v>123</v>
      </c>
      <c r="D1" s="48" t="s">
        <v>1</v>
      </c>
      <c r="E1" s="14" t="s">
        <v>79</v>
      </c>
      <c r="F1" s="48" t="s">
        <v>8</v>
      </c>
      <c r="G1" s="48" t="s">
        <v>122</v>
      </c>
      <c r="H1" s="48" t="s">
        <v>1</v>
      </c>
      <c r="I1" s="14" t="s">
        <v>79</v>
      </c>
      <c r="J1" s="48" t="s">
        <v>8</v>
      </c>
      <c r="K1" s="48" t="s">
        <v>103</v>
      </c>
      <c r="L1" s="49" t="s">
        <v>9</v>
      </c>
    </row>
    <row r="2" spans="1:12" s="2" customFormat="1" ht="78" customHeight="1">
      <c r="A2" s="48"/>
      <c r="B2" s="50"/>
      <c r="C2" s="48"/>
      <c r="D2" s="48"/>
      <c r="E2" s="14" t="s">
        <v>7</v>
      </c>
      <c r="F2" s="48"/>
      <c r="G2" s="48"/>
      <c r="H2" s="48"/>
      <c r="I2" s="14" t="s">
        <v>7</v>
      </c>
      <c r="J2" s="48"/>
      <c r="K2" s="48"/>
      <c r="L2" s="49"/>
    </row>
    <row r="3" spans="1:12" s="1" customFormat="1" ht="11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</row>
    <row r="4" spans="1:12" s="4" customFormat="1" ht="24.75" customHeight="1">
      <c r="A4" s="16">
        <v>1</v>
      </c>
      <c r="B4" s="17" t="s">
        <v>34</v>
      </c>
      <c r="C4" s="18">
        <f aca="true" t="shared" si="0" ref="C4:C16">D4+F4</f>
        <v>3630515</v>
      </c>
      <c r="D4" s="25">
        <v>3630515</v>
      </c>
      <c r="E4" s="25"/>
      <c r="F4" s="25"/>
      <c r="G4" s="19">
        <f aca="true" t="shared" si="1" ref="G4:G16">H4+J4</f>
        <v>3588621.68</v>
      </c>
      <c r="H4" s="19">
        <v>3588621.68</v>
      </c>
      <c r="I4" s="19"/>
      <c r="J4" s="19"/>
      <c r="K4" s="18">
        <v>414</v>
      </c>
      <c r="L4" s="19">
        <f aca="true" t="shared" si="2" ref="L4:L15">(H4-I4)/K4/12</f>
        <v>722.3473590982286</v>
      </c>
    </row>
    <row r="5" spans="1:12" s="4" customFormat="1" ht="24.75" customHeight="1">
      <c r="A5" s="16">
        <v>2</v>
      </c>
      <c r="B5" s="17" t="s">
        <v>35</v>
      </c>
      <c r="C5" s="18">
        <f t="shared" si="0"/>
        <v>2116940</v>
      </c>
      <c r="D5" s="25">
        <v>2033940</v>
      </c>
      <c r="E5" s="25">
        <v>176300</v>
      </c>
      <c r="F5" s="25">
        <v>83000</v>
      </c>
      <c r="G5" s="19">
        <f t="shared" si="1"/>
        <v>1914908.86</v>
      </c>
      <c r="H5" s="26">
        <v>1845124.86</v>
      </c>
      <c r="I5" s="26">
        <v>11590</v>
      </c>
      <c r="J5" s="26">
        <v>69784</v>
      </c>
      <c r="K5" s="25">
        <v>293</v>
      </c>
      <c r="L5" s="19">
        <f t="shared" si="2"/>
        <v>521.4831797497156</v>
      </c>
    </row>
    <row r="6" spans="1:12" s="4" customFormat="1" ht="24.75" customHeight="1">
      <c r="A6" s="16">
        <v>3</v>
      </c>
      <c r="B6" s="17" t="s">
        <v>36</v>
      </c>
      <c r="C6" s="18">
        <f t="shared" si="0"/>
        <v>1577770</v>
      </c>
      <c r="D6" s="25">
        <v>1577770</v>
      </c>
      <c r="E6" s="25">
        <v>117700</v>
      </c>
      <c r="F6" s="25"/>
      <c r="G6" s="19">
        <f t="shared" si="1"/>
        <v>1577532.75</v>
      </c>
      <c r="H6" s="26">
        <v>1577532.75</v>
      </c>
      <c r="I6" s="26">
        <v>117585.38</v>
      </c>
      <c r="J6" s="26"/>
      <c r="K6" s="25">
        <v>139</v>
      </c>
      <c r="L6" s="19">
        <f t="shared" si="2"/>
        <v>875.2682074340528</v>
      </c>
    </row>
    <row r="7" spans="1:12" s="4" customFormat="1" ht="24.75" customHeight="1">
      <c r="A7" s="16">
        <v>4</v>
      </c>
      <c r="B7" s="17" t="s">
        <v>37</v>
      </c>
      <c r="C7" s="18">
        <f t="shared" si="0"/>
        <v>2799890</v>
      </c>
      <c r="D7" s="25">
        <v>2241390</v>
      </c>
      <c r="E7" s="25"/>
      <c r="F7" s="25">
        <v>558500</v>
      </c>
      <c r="G7" s="19">
        <f t="shared" si="1"/>
        <v>2780743.13</v>
      </c>
      <c r="H7" s="26">
        <v>2233093.65</v>
      </c>
      <c r="I7" s="26"/>
      <c r="J7" s="26">
        <v>547649.48</v>
      </c>
      <c r="K7" s="25">
        <v>285</v>
      </c>
      <c r="L7" s="19">
        <f t="shared" si="2"/>
        <v>652.9513596491228</v>
      </c>
    </row>
    <row r="8" spans="1:12" s="4" customFormat="1" ht="24.75" customHeight="1">
      <c r="A8" s="16">
        <v>5</v>
      </c>
      <c r="B8" s="17" t="s">
        <v>38</v>
      </c>
      <c r="C8" s="18">
        <f t="shared" si="0"/>
        <v>3132170</v>
      </c>
      <c r="D8" s="25">
        <v>3132170</v>
      </c>
      <c r="E8" s="25"/>
      <c r="F8" s="25"/>
      <c r="G8" s="19">
        <f t="shared" si="1"/>
        <v>3099267.61</v>
      </c>
      <c r="H8" s="26">
        <v>3099267.61</v>
      </c>
      <c r="I8" s="26"/>
      <c r="J8" s="26"/>
      <c r="K8" s="25">
        <v>535</v>
      </c>
      <c r="L8" s="19">
        <f t="shared" si="2"/>
        <v>482.7519641744548</v>
      </c>
    </row>
    <row r="9" spans="1:12" s="4" customFormat="1" ht="24.75" customHeight="1">
      <c r="A9" s="16">
        <v>6</v>
      </c>
      <c r="B9" s="17" t="s">
        <v>39</v>
      </c>
      <c r="C9" s="18">
        <f t="shared" si="0"/>
        <v>1858119</v>
      </c>
      <c r="D9" s="25">
        <v>1858119</v>
      </c>
      <c r="E9" s="25"/>
      <c r="F9" s="25"/>
      <c r="G9" s="19">
        <f t="shared" si="1"/>
        <v>1852795.65</v>
      </c>
      <c r="H9" s="26">
        <v>1852795.65</v>
      </c>
      <c r="I9" s="26"/>
      <c r="J9" s="26"/>
      <c r="K9" s="25">
        <v>252</v>
      </c>
      <c r="L9" s="19">
        <f t="shared" si="2"/>
        <v>612.6969742063492</v>
      </c>
    </row>
    <row r="10" spans="1:12" s="4" customFormat="1" ht="24.75" customHeight="1">
      <c r="A10" s="16">
        <v>7</v>
      </c>
      <c r="B10" s="17" t="s">
        <v>40</v>
      </c>
      <c r="C10" s="18">
        <f t="shared" si="0"/>
        <v>5235078</v>
      </c>
      <c r="D10" s="25">
        <v>3138078</v>
      </c>
      <c r="E10" s="25"/>
      <c r="F10" s="25">
        <v>2097000</v>
      </c>
      <c r="G10" s="19">
        <f t="shared" si="1"/>
        <v>5186920.52</v>
      </c>
      <c r="H10" s="26">
        <v>3102690.53</v>
      </c>
      <c r="I10" s="26"/>
      <c r="J10" s="26">
        <v>2084229.99</v>
      </c>
      <c r="K10" s="25">
        <v>520</v>
      </c>
      <c r="L10" s="19">
        <f t="shared" si="2"/>
        <v>497.22604647435895</v>
      </c>
    </row>
    <row r="11" spans="1:12" s="4" customFormat="1" ht="24.75" customHeight="1">
      <c r="A11" s="16">
        <v>8</v>
      </c>
      <c r="B11" s="17" t="s">
        <v>41</v>
      </c>
      <c r="C11" s="18">
        <f t="shared" si="0"/>
        <v>2563743</v>
      </c>
      <c r="D11" s="25">
        <v>2561243</v>
      </c>
      <c r="E11" s="25"/>
      <c r="F11" s="25">
        <v>2500</v>
      </c>
      <c r="G11" s="19">
        <f t="shared" si="1"/>
        <v>2475529.56</v>
      </c>
      <c r="H11" s="26">
        <v>2473230.56</v>
      </c>
      <c r="I11" s="26"/>
      <c r="J11" s="26">
        <v>2299</v>
      </c>
      <c r="K11" s="25">
        <v>396</v>
      </c>
      <c r="L11" s="19">
        <f t="shared" si="2"/>
        <v>520.4609764309764</v>
      </c>
    </row>
    <row r="12" spans="1:12" s="4" customFormat="1" ht="24.75" customHeight="1">
      <c r="A12" s="16">
        <v>9</v>
      </c>
      <c r="B12" s="17" t="s">
        <v>86</v>
      </c>
      <c r="C12" s="18">
        <f t="shared" si="0"/>
        <v>924790</v>
      </c>
      <c r="D12" s="25">
        <v>924790</v>
      </c>
      <c r="E12" s="25"/>
      <c r="F12" s="25"/>
      <c r="G12" s="19">
        <f t="shared" si="1"/>
        <v>898075.8</v>
      </c>
      <c r="H12" s="26">
        <v>898075.8</v>
      </c>
      <c r="I12" s="26"/>
      <c r="J12" s="26"/>
      <c r="K12" s="25">
        <v>173</v>
      </c>
      <c r="L12" s="19">
        <f t="shared" si="2"/>
        <v>432.5991329479769</v>
      </c>
    </row>
    <row r="13" spans="1:12" s="4" customFormat="1" ht="38.25">
      <c r="A13" s="16">
        <v>10</v>
      </c>
      <c r="B13" s="17" t="s">
        <v>83</v>
      </c>
      <c r="C13" s="18">
        <f t="shared" si="0"/>
        <v>568450</v>
      </c>
      <c r="D13" s="25">
        <v>568450</v>
      </c>
      <c r="E13" s="25"/>
      <c r="F13" s="25"/>
      <c r="G13" s="19">
        <f t="shared" si="1"/>
        <v>527721.42</v>
      </c>
      <c r="H13" s="26">
        <v>527721.42</v>
      </c>
      <c r="I13" s="26"/>
      <c r="J13" s="26"/>
      <c r="K13" s="25">
        <v>255</v>
      </c>
      <c r="L13" s="19">
        <f t="shared" si="2"/>
        <v>172.45798039215688</v>
      </c>
    </row>
    <row r="14" spans="1:12" s="4" customFormat="1" ht="21" customHeight="1">
      <c r="A14" s="20"/>
      <c r="B14" s="21" t="s">
        <v>30</v>
      </c>
      <c r="C14" s="22">
        <f t="shared" si="0"/>
        <v>24407465</v>
      </c>
      <c r="D14" s="22">
        <f>SUM(D4:D13)</f>
        <v>21666465</v>
      </c>
      <c r="E14" s="22">
        <f>SUM(E4:E13)</f>
        <v>294000</v>
      </c>
      <c r="F14" s="22">
        <f>SUM(F4:F13)</f>
        <v>2741000</v>
      </c>
      <c r="G14" s="23">
        <f t="shared" si="1"/>
        <v>23902116.98</v>
      </c>
      <c r="H14" s="23">
        <f>SUM(H4:H13)</f>
        <v>21198154.51</v>
      </c>
      <c r="I14" s="23">
        <f>SUM(I4:I13)</f>
        <v>129175.38</v>
      </c>
      <c r="J14" s="23">
        <f>SUM(J4:J13)</f>
        <v>2703962.4699999997</v>
      </c>
      <c r="K14" s="22">
        <f>SUM(K4:K13)</f>
        <v>3262</v>
      </c>
      <c r="L14" s="23">
        <f t="shared" si="2"/>
        <v>538.2428757919478</v>
      </c>
    </row>
    <row r="15" spans="1:12" s="4" customFormat="1" ht="31.5" customHeight="1">
      <c r="A15" s="16">
        <v>11</v>
      </c>
      <c r="B15" s="17" t="s">
        <v>82</v>
      </c>
      <c r="C15" s="18">
        <f t="shared" si="0"/>
        <v>1908890</v>
      </c>
      <c r="D15" s="18">
        <v>1908890</v>
      </c>
      <c r="E15" s="18"/>
      <c r="F15" s="18"/>
      <c r="G15" s="19">
        <f t="shared" si="1"/>
        <v>1881696.96</v>
      </c>
      <c r="H15" s="19">
        <v>1881696.96</v>
      </c>
      <c r="I15" s="19"/>
      <c r="J15" s="19"/>
      <c r="K15" s="18">
        <v>96</v>
      </c>
      <c r="L15" s="27">
        <f t="shared" si="2"/>
        <v>1633.4174999999998</v>
      </c>
    </row>
    <row r="16" spans="1:12" s="4" customFormat="1" ht="19.5" customHeight="1">
      <c r="A16" s="20"/>
      <c r="B16" s="21" t="s">
        <v>33</v>
      </c>
      <c r="C16" s="22">
        <f t="shared" si="0"/>
        <v>26316355</v>
      </c>
      <c r="D16" s="22">
        <f>SUM(D14:D15)</f>
        <v>23575355</v>
      </c>
      <c r="E16" s="22">
        <f>SUM(E14:E15)</f>
        <v>294000</v>
      </c>
      <c r="F16" s="22">
        <f>SUM(F14:F15)</f>
        <v>2741000</v>
      </c>
      <c r="G16" s="23">
        <f t="shared" si="1"/>
        <v>25783813.94</v>
      </c>
      <c r="H16" s="23">
        <f>SUM(H14:H15)</f>
        <v>23079851.470000003</v>
      </c>
      <c r="I16" s="23">
        <f>SUM(I14:I15)</f>
        <v>129175.38</v>
      </c>
      <c r="J16" s="23">
        <f>SUM(J14:J15)</f>
        <v>2703962.4699999997</v>
      </c>
      <c r="K16" s="22">
        <f>SUM(K14:K15)</f>
        <v>3358</v>
      </c>
      <c r="L16" s="23" t="s">
        <v>90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83" bottom="0.5905511811023623" header="0.5118110236220472" footer="0.1968503937007874"/>
  <pageSetup horizontalDpi="600" verticalDpi="600" orientation="landscape" paperSize="9" scale="85" r:id="rId1"/>
  <headerFooter alignWithMargins="0">
    <oddHeader>&amp;C&amp;"Arial CE,Pogrubiony"&amp;12Realizacja planu finansowego oraz koszt utrzymania jednego ucznia w poszczególnych gimnazjach w 2009 roku&amp;RZałącznik Nr 26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A2"/>
    </sheetView>
  </sheetViews>
  <sheetFormatPr defaultColWidth="9.00390625" defaultRowHeight="12.75"/>
  <cols>
    <col min="1" max="1" width="33.25390625" style="4" customWidth="1"/>
    <col min="2" max="10" width="12.625" style="4" customWidth="1"/>
    <col min="11" max="16384" width="9.125" style="4" customWidth="1"/>
  </cols>
  <sheetData>
    <row r="1" spans="1:10" ht="28.5" customHeight="1">
      <c r="A1" s="48" t="s">
        <v>11</v>
      </c>
      <c r="B1" s="48" t="s">
        <v>105</v>
      </c>
      <c r="C1" s="48"/>
      <c r="D1" s="48"/>
      <c r="E1" s="48" t="s">
        <v>106</v>
      </c>
      <c r="F1" s="48"/>
      <c r="G1" s="48"/>
      <c r="H1" s="48" t="s">
        <v>107</v>
      </c>
      <c r="I1" s="48"/>
      <c r="J1" s="48"/>
    </row>
    <row r="2" spans="1:10" ht="24">
      <c r="A2" s="48"/>
      <c r="B2" s="24" t="s">
        <v>92</v>
      </c>
      <c r="C2" s="24" t="s">
        <v>93</v>
      </c>
      <c r="D2" s="24" t="s">
        <v>10</v>
      </c>
      <c r="E2" s="24" t="s">
        <v>92</v>
      </c>
      <c r="F2" s="24" t="s">
        <v>93</v>
      </c>
      <c r="G2" s="24" t="s">
        <v>10</v>
      </c>
      <c r="H2" s="24" t="s">
        <v>92</v>
      </c>
      <c r="I2" s="24" t="s">
        <v>93</v>
      </c>
      <c r="J2" s="24" t="s">
        <v>10</v>
      </c>
    </row>
    <row r="3" spans="1:10" ht="9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s="8" customFormat="1" ht="27" customHeight="1">
      <c r="A4" s="17" t="s">
        <v>34</v>
      </c>
      <c r="B4" s="19">
        <v>48.58</v>
      </c>
      <c r="C4" s="19">
        <v>18</v>
      </c>
      <c r="D4" s="19">
        <f aca="true" t="shared" si="0" ref="D4:D16">B4+C4</f>
        <v>66.58</v>
      </c>
      <c r="E4" s="19">
        <v>43.48</v>
      </c>
      <c r="F4" s="19">
        <v>10</v>
      </c>
      <c r="G4" s="19">
        <f aca="true" t="shared" si="1" ref="G4:G14">E4+F4</f>
        <v>53.48</v>
      </c>
      <c r="H4" s="19">
        <v>42.94</v>
      </c>
      <c r="I4" s="19">
        <v>14.96</v>
      </c>
      <c r="J4" s="19">
        <f aca="true" t="shared" si="2" ref="J4:J15">H4+I4</f>
        <v>57.9</v>
      </c>
    </row>
    <row r="5" spans="1:10" s="8" customFormat="1" ht="27" customHeight="1">
      <c r="A5" s="17" t="s">
        <v>35</v>
      </c>
      <c r="B5" s="19">
        <v>27.18</v>
      </c>
      <c r="C5" s="19">
        <v>9.5</v>
      </c>
      <c r="D5" s="19">
        <f t="shared" si="0"/>
        <v>36.68</v>
      </c>
      <c r="E5" s="19">
        <v>26.12</v>
      </c>
      <c r="F5" s="19">
        <v>9.8</v>
      </c>
      <c r="G5" s="19">
        <f t="shared" si="1"/>
        <v>35.92</v>
      </c>
      <c r="H5" s="19">
        <v>25.95</v>
      </c>
      <c r="I5" s="19">
        <v>9.58</v>
      </c>
      <c r="J5" s="19">
        <f t="shared" si="2"/>
        <v>35.53</v>
      </c>
    </row>
    <row r="6" spans="1:10" s="8" customFormat="1" ht="27" customHeight="1">
      <c r="A6" s="17" t="s">
        <v>36</v>
      </c>
      <c r="B6" s="19">
        <v>19.83</v>
      </c>
      <c r="C6" s="19">
        <v>8.93</v>
      </c>
      <c r="D6" s="19">
        <f t="shared" si="0"/>
        <v>28.759999999999998</v>
      </c>
      <c r="E6" s="19">
        <v>18.94</v>
      </c>
      <c r="F6" s="19">
        <v>8.93</v>
      </c>
      <c r="G6" s="19">
        <f t="shared" si="1"/>
        <v>27.87</v>
      </c>
      <c r="H6" s="19">
        <v>19.27</v>
      </c>
      <c r="I6" s="19">
        <v>8.93</v>
      </c>
      <c r="J6" s="19">
        <f t="shared" si="2"/>
        <v>28.2</v>
      </c>
    </row>
    <row r="7" spans="1:10" s="8" customFormat="1" ht="27" customHeight="1">
      <c r="A7" s="17" t="s">
        <v>37</v>
      </c>
      <c r="B7" s="19">
        <v>34.38</v>
      </c>
      <c r="C7" s="19">
        <v>10.25</v>
      </c>
      <c r="D7" s="19">
        <f t="shared" si="0"/>
        <v>44.63</v>
      </c>
      <c r="E7" s="19">
        <v>30.22</v>
      </c>
      <c r="F7" s="19">
        <v>10</v>
      </c>
      <c r="G7" s="19">
        <f t="shared" si="1"/>
        <v>40.22</v>
      </c>
      <c r="H7" s="19">
        <v>32.56</v>
      </c>
      <c r="I7" s="19">
        <v>10.42</v>
      </c>
      <c r="J7" s="19">
        <f t="shared" si="2"/>
        <v>42.980000000000004</v>
      </c>
    </row>
    <row r="8" spans="1:10" s="8" customFormat="1" ht="27" customHeight="1">
      <c r="A8" s="17" t="s">
        <v>38</v>
      </c>
      <c r="B8" s="19">
        <v>44.72</v>
      </c>
      <c r="C8" s="19">
        <v>15.76</v>
      </c>
      <c r="D8" s="19">
        <f t="shared" si="0"/>
        <v>60.48</v>
      </c>
      <c r="E8" s="19">
        <v>43.53</v>
      </c>
      <c r="F8" s="19">
        <v>16.12</v>
      </c>
      <c r="G8" s="19">
        <f t="shared" si="1"/>
        <v>59.650000000000006</v>
      </c>
      <c r="H8" s="19">
        <v>44.25</v>
      </c>
      <c r="I8" s="19">
        <v>15.79</v>
      </c>
      <c r="J8" s="19">
        <f t="shared" si="2"/>
        <v>60.04</v>
      </c>
    </row>
    <row r="9" spans="1:10" s="8" customFormat="1" ht="27" customHeight="1">
      <c r="A9" s="17" t="s">
        <v>39</v>
      </c>
      <c r="B9" s="19">
        <v>27.43</v>
      </c>
      <c r="C9" s="19">
        <v>8</v>
      </c>
      <c r="D9" s="19">
        <f t="shared" si="0"/>
        <v>35.43</v>
      </c>
      <c r="E9" s="19">
        <v>29.13</v>
      </c>
      <c r="F9" s="19">
        <v>8.21</v>
      </c>
      <c r="G9" s="19">
        <f t="shared" si="1"/>
        <v>37.34</v>
      </c>
      <c r="H9" s="19">
        <v>28.29</v>
      </c>
      <c r="I9" s="19">
        <v>8.11</v>
      </c>
      <c r="J9" s="19">
        <f t="shared" si="2"/>
        <v>36.4</v>
      </c>
    </row>
    <row r="10" spans="1:10" s="8" customFormat="1" ht="27" customHeight="1">
      <c r="A10" s="17" t="s">
        <v>40</v>
      </c>
      <c r="B10" s="19">
        <v>45.03</v>
      </c>
      <c r="C10" s="19">
        <v>15.1</v>
      </c>
      <c r="D10" s="19">
        <f t="shared" si="0"/>
        <v>60.13</v>
      </c>
      <c r="E10" s="19">
        <v>43.82</v>
      </c>
      <c r="F10" s="19">
        <v>16.35</v>
      </c>
      <c r="G10" s="19">
        <f t="shared" si="1"/>
        <v>60.17</v>
      </c>
      <c r="H10" s="19">
        <v>44.42</v>
      </c>
      <c r="I10" s="19">
        <v>15.26</v>
      </c>
      <c r="J10" s="19">
        <f t="shared" si="2"/>
        <v>59.68</v>
      </c>
    </row>
    <row r="11" spans="1:10" s="8" customFormat="1" ht="27" customHeight="1">
      <c r="A11" s="17" t="s">
        <v>41</v>
      </c>
      <c r="B11" s="19">
        <v>33.61</v>
      </c>
      <c r="C11" s="19">
        <v>4</v>
      </c>
      <c r="D11" s="19">
        <f t="shared" si="0"/>
        <v>37.61</v>
      </c>
      <c r="E11" s="19">
        <v>47.53</v>
      </c>
      <c r="F11" s="19">
        <v>15.88</v>
      </c>
      <c r="G11" s="19">
        <f t="shared" si="1"/>
        <v>63.410000000000004</v>
      </c>
      <c r="H11" s="19">
        <v>37.84</v>
      </c>
      <c r="I11" s="19">
        <v>7.96</v>
      </c>
      <c r="J11" s="19">
        <f t="shared" si="2"/>
        <v>45.800000000000004</v>
      </c>
    </row>
    <row r="12" spans="1:10" s="8" customFormat="1" ht="27" customHeight="1">
      <c r="A12" s="17" t="s">
        <v>86</v>
      </c>
      <c r="B12" s="19">
        <v>14.57</v>
      </c>
      <c r="C12" s="19">
        <v>1.75</v>
      </c>
      <c r="D12" s="19">
        <f t="shared" si="0"/>
        <v>16.32</v>
      </c>
      <c r="E12" s="19">
        <v>17.21</v>
      </c>
      <c r="F12" s="19">
        <v>1.75</v>
      </c>
      <c r="G12" s="19">
        <f t="shared" si="1"/>
        <v>18.96</v>
      </c>
      <c r="H12" s="19">
        <v>15.53</v>
      </c>
      <c r="I12" s="19">
        <v>1.75</v>
      </c>
      <c r="J12" s="19">
        <f t="shared" si="2"/>
        <v>17.28</v>
      </c>
    </row>
    <row r="13" spans="1:10" s="8" customFormat="1" ht="38.25">
      <c r="A13" s="17" t="s">
        <v>83</v>
      </c>
      <c r="B13" s="19">
        <v>9.12</v>
      </c>
      <c r="C13" s="19">
        <v>0</v>
      </c>
      <c r="D13" s="19">
        <f t="shared" si="0"/>
        <v>9.12</v>
      </c>
      <c r="E13" s="19">
        <v>9.68</v>
      </c>
      <c r="F13" s="19">
        <v>0</v>
      </c>
      <c r="G13" s="19">
        <f t="shared" si="1"/>
        <v>9.68</v>
      </c>
      <c r="H13" s="19">
        <v>9.27</v>
      </c>
      <c r="I13" s="19">
        <v>0</v>
      </c>
      <c r="J13" s="19">
        <f t="shared" si="2"/>
        <v>9.27</v>
      </c>
    </row>
    <row r="14" spans="1:10" s="3" customFormat="1" ht="27" customHeight="1">
      <c r="A14" s="23" t="s">
        <v>30</v>
      </c>
      <c r="B14" s="23">
        <f>SUM(B4:B13)</f>
        <v>304.45</v>
      </c>
      <c r="C14" s="23">
        <f>SUM(C4:C13)</f>
        <v>91.28999999999999</v>
      </c>
      <c r="D14" s="23">
        <f t="shared" si="0"/>
        <v>395.74</v>
      </c>
      <c r="E14" s="23">
        <f>SUM(E4:E13)</f>
        <v>309.65999999999997</v>
      </c>
      <c r="F14" s="23">
        <f>SUM(F4:F13)</f>
        <v>97.04</v>
      </c>
      <c r="G14" s="23">
        <f t="shared" si="1"/>
        <v>406.7</v>
      </c>
      <c r="H14" s="23">
        <f>SUM(H4:H13)</f>
        <v>300.31999999999994</v>
      </c>
      <c r="I14" s="23">
        <f>SUM(I4:I13)</f>
        <v>92.75999999999999</v>
      </c>
      <c r="J14" s="23">
        <f t="shared" si="2"/>
        <v>393.0799999999999</v>
      </c>
    </row>
    <row r="15" spans="1:10" s="3" customFormat="1" ht="25.5">
      <c r="A15" s="28" t="s">
        <v>82</v>
      </c>
      <c r="B15" s="19">
        <v>29.7</v>
      </c>
      <c r="C15" s="19">
        <v>0</v>
      </c>
      <c r="D15" s="19">
        <f>B15+C15</f>
        <v>29.7</v>
      </c>
      <c r="E15" s="19">
        <v>26.5</v>
      </c>
      <c r="F15" s="19">
        <v>0</v>
      </c>
      <c r="G15" s="29">
        <f>E15+F15</f>
        <v>26.5</v>
      </c>
      <c r="H15" s="19">
        <v>28.52</v>
      </c>
      <c r="I15" s="19">
        <v>0</v>
      </c>
      <c r="J15" s="29">
        <f t="shared" si="2"/>
        <v>28.52</v>
      </c>
    </row>
    <row r="16" spans="1:10" s="3" customFormat="1" ht="27" customHeight="1">
      <c r="A16" s="23" t="s">
        <v>33</v>
      </c>
      <c r="B16" s="23">
        <f>B14+B15</f>
        <v>334.15</v>
      </c>
      <c r="C16" s="23">
        <f>C14+C15</f>
        <v>91.28999999999999</v>
      </c>
      <c r="D16" s="23">
        <f t="shared" si="0"/>
        <v>425.43999999999994</v>
      </c>
      <c r="E16" s="23">
        <f aca="true" t="shared" si="3" ref="E16:J16">E14+E15</f>
        <v>336.15999999999997</v>
      </c>
      <c r="F16" s="23">
        <f t="shared" si="3"/>
        <v>97.04</v>
      </c>
      <c r="G16" s="23">
        <f t="shared" si="3"/>
        <v>433.2</v>
      </c>
      <c r="H16" s="23">
        <f t="shared" si="3"/>
        <v>328.8399999999999</v>
      </c>
      <c r="I16" s="23">
        <f t="shared" si="3"/>
        <v>92.75999999999999</v>
      </c>
      <c r="J16" s="23">
        <f t="shared" si="3"/>
        <v>421.5999999999999</v>
      </c>
    </row>
  </sheetData>
  <mergeCells count="4">
    <mergeCell ref="A1:A2"/>
    <mergeCell ref="E1:G1"/>
    <mergeCell ref="H1:J1"/>
    <mergeCell ref="B1:D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CE,Pogrubiony"&amp;12Zatrudnienie w gimnazjach w 2009 roku (w etatach)&amp;RZałącznik Nr 27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5" customWidth="1"/>
    <col min="2" max="2" width="28.75390625" style="5" customWidth="1"/>
    <col min="3" max="12" width="13.125" style="5" customWidth="1"/>
    <col min="13" max="16384" width="9.125" style="5" customWidth="1"/>
  </cols>
  <sheetData>
    <row r="1" spans="1:12" s="2" customFormat="1" ht="18" customHeight="1">
      <c r="A1" s="48" t="s">
        <v>0</v>
      </c>
      <c r="B1" s="50" t="s">
        <v>109</v>
      </c>
      <c r="C1" s="48" t="s">
        <v>123</v>
      </c>
      <c r="D1" s="48" t="s">
        <v>1</v>
      </c>
      <c r="E1" s="14" t="s">
        <v>79</v>
      </c>
      <c r="F1" s="48" t="s">
        <v>8</v>
      </c>
      <c r="G1" s="48" t="s">
        <v>124</v>
      </c>
      <c r="H1" s="48" t="s">
        <v>1</v>
      </c>
      <c r="I1" s="14" t="s">
        <v>79</v>
      </c>
      <c r="J1" s="48" t="s">
        <v>8</v>
      </c>
      <c r="K1" s="48" t="s">
        <v>103</v>
      </c>
      <c r="L1" s="49" t="s">
        <v>9</v>
      </c>
    </row>
    <row r="2" spans="1:12" s="2" customFormat="1" ht="78" customHeight="1">
      <c r="A2" s="48"/>
      <c r="B2" s="50"/>
      <c r="C2" s="48"/>
      <c r="D2" s="48"/>
      <c r="E2" s="14" t="s">
        <v>7</v>
      </c>
      <c r="F2" s="48"/>
      <c r="G2" s="48"/>
      <c r="H2" s="48"/>
      <c r="I2" s="14" t="s">
        <v>7</v>
      </c>
      <c r="J2" s="48"/>
      <c r="K2" s="48"/>
      <c r="L2" s="49"/>
    </row>
    <row r="3" spans="1:12" s="10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</row>
    <row r="4" spans="1:12" ht="27" customHeight="1">
      <c r="A4" s="16">
        <v>1</v>
      </c>
      <c r="B4" s="17" t="s">
        <v>97</v>
      </c>
      <c r="C4" s="18">
        <f aca="true" t="shared" si="0" ref="C4:C10">D4+F4</f>
        <v>3490154</v>
      </c>
      <c r="D4" s="18">
        <v>3490154</v>
      </c>
      <c r="E4" s="18"/>
      <c r="F4" s="18"/>
      <c r="G4" s="19">
        <f aca="true" t="shared" si="1" ref="G4:G10">H4+J4</f>
        <v>3459418.61</v>
      </c>
      <c r="H4" s="19">
        <v>3459418.61</v>
      </c>
      <c r="I4" s="19"/>
      <c r="J4" s="19"/>
      <c r="K4" s="18">
        <v>637</v>
      </c>
      <c r="L4" s="19">
        <f>(H4-I4)/K4/12</f>
        <v>452.5665371533228</v>
      </c>
    </row>
    <row r="5" spans="1:12" ht="27" customHeight="1">
      <c r="A5" s="16">
        <v>2</v>
      </c>
      <c r="B5" s="17" t="s">
        <v>98</v>
      </c>
      <c r="C5" s="18">
        <f t="shared" si="0"/>
        <v>6251200</v>
      </c>
      <c r="D5" s="18">
        <v>6235300</v>
      </c>
      <c r="E5" s="18">
        <v>300000</v>
      </c>
      <c r="F5" s="18">
        <v>15900</v>
      </c>
      <c r="G5" s="19">
        <f t="shared" si="1"/>
        <v>5856887.48</v>
      </c>
      <c r="H5" s="19">
        <v>5841046</v>
      </c>
      <c r="I5" s="19">
        <v>230216.05</v>
      </c>
      <c r="J5" s="19">
        <v>15841.48</v>
      </c>
      <c r="K5" s="18">
        <v>1105</v>
      </c>
      <c r="L5" s="19">
        <f aca="true" t="shared" si="2" ref="L5:L10">(H5-I5)/K5/12</f>
        <v>423.13951357466067</v>
      </c>
    </row>
    <row r="6" spans="1:12" ht="27" customHeight="1">
      <c r="A6" s="16">
        <v>3</v>
      </c>
      <c r="B6" s="17" t="s">
        <v>88</v>
      </c>
      <c r="C6" s="18">
        <f t="shared" si="0"/>
        <v>3923666</v>
      </c>
      <c r="D6" s="18">
        <v>2902153</v>
      </c>
      <c r="E6" s="18"/>
      <c r="F6" s="18">
        <v>1021513</v>
      </c>
      <c r="G6" s="19">
        <f t="shared" si="1"/>
        <v>3886492.35</v>
      </c>
      <c r="H6" s="19">
        <v>2866032.23</v>
      </c>
      <c r="I6" s="19"/>
      <c r="J6" s="19">
        <v>1020460.12</v>
      </c>
      <c r="K6" s="18">
        <v>409</v>
      </c>
      <c r="L6" s="19">
        <f t="shared" si="2"/>
        <v>583.9511471067644</v>
      </c>
    </row>
    <row r="7" spans="1:12" ht="27" customHeight="1">
      <c r="A7" s="16">
        <v>4</v>
      </c>
      <c r="B7" s="17" t="s">
        <v>99</v>
      </c>
      <c r="C7" s="18">
        <f t="shared" si="0"/>
        <v>5159967</v>
      </c>
      <c r="D7" s="18">
        <v>4768467</v>
      </c>
      <c r="E7" s="18"/>
      <c r="F7" s="18">
        <v>391500</v>
      </c>
      <c r="G7" s="19">
        <f t="shared" si="1"/>
        <v>1894872.27</v>
      </c>
      <c r="H7" s="19">
        <v>1894872.27</v>
      </c>
      <c r="I7" s="19"/>
      <c r="J7" s="19"/>
      <c r="K7" s="18">
        <v>345</v>
      </c>
      <c r="L7" s="19">
        <f t="shared" si="2"/>
        <v>457.698615942029</v>
      </c>
    </row>
    <row r="8" spans="1:12" ht="27" customHeight="1">
      <c r="A8" s="16">
        <v>5</v>
      </c>
      <c r="B8" s="17" t="s">
        <v>100</v>
      </c>
      <c r="C8" s="18">
        <f t="shared" si="0"/>
        <v>3048858</v>
      </c>
      <c r="D8" s="18">
        <v>3048858</v>
      </c>
      <c r="E8" s="18"/>
      <c r="F8" s="18"/>
      <c r="G8" s="19">
        <f t="shared" si="1"/>
        <v>5039775.9</v>
      </c>
      <c r="H8" s="19">
        <v>4699775.9</v>
      </c>
      <c r="I8" s="19"/>
      <c r="J8" s="19">
        <v>340000</v>
      </c>
      <c r="K8" s="18">
        <v>1132</v>
      </c>
      <c r="L8" s="19">
        <f t="shared" si="2"/>
        <v>345.97879122497056</v>
      </c>
    </row>
    <row r="9" spans="1:12" ht="27" customHeight="1">
      <c r="A9" s="16">
        <v>6</v>
      </c>
      <c r="B9" s="17" t="s">
        <v>101</v>
      </c>
      <c r="C9" s="18">
        <f t="shared" si="0"/>
        <v>3362500</v>
      </c>
      <c r="D9" s="18">
        <v>3362500</v>
      </c>
      <c r="E9" s="18"/>
      <c r="F9" s="18"/>
      <c r="G9" s="19">
        <f t="shared" si="1"/>
        <v>2957666.08</v>
      </c>
      <c r="H9" s="19">
        <v>2957666.08</v>
      </c>
      <c r="I9" s="19"/>
      <c r="J9" s="19"/>
      <c r="K9" s="18">
        <v>492</v>
      </c>
      <c r="L9" s="19">
        <f t="shared" si="2"/>
        <v>500.959701897019</v>
      </c>
    </row>
    <row r="10" spans="1:12" ht="24.75" customHeight="1">
      <c r="A10" s="20"/>
      <c r="B10" s="21" t="s">
        <v>30</v>
      </c>
      <c r="C10" s="22">
        <f t="shared" si="0"/>
        <v>25236345</v>
      </c>
      <c r="D10" s="22">
        <f>SUM(D4:D9)</f>
        <v>23807432</v>
      </c>
      <c r="E10" s="22">
        <f>SUM(E4:E9)</f>
        <v>300000</v>
      </c>
      <c r="F10" s="22">
        <f>SUM(F4:F9)</f>
        <v>1428913</v>
      </c>
      <c r="G10" s="23">
        <f t="shared" si="1"/>
        <v>23095112.689999998</v>
      </c>
      <c r="H10" s="23">
        <f>SUM(H4:H9)</f>
        <v>21718811.089999996</v>
      </c>
      <c r="I10" s="23">
        <f>SUM(I4:I9)</f>
        <v>230216.05</v>
      </c>
      <c r="J10" s="23">
        <f>SUM(J4:J9)</f>
        <v>1376301.6</v>
      </c>
      <c r="K10" s="22">
        <f>SUM(K4:K9)</f>
        <v>4120</v>
      </c>
      <c r="L10" s="23">
        <f t="shared" si="2"/>
        <v>434.6398673139158</v>
      </c>
    </row>
    <row r="19" ht="12.75">
      <c r="K19" s="5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1.0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liceach ogólnokształcących w 2009 roku&amp;RZałącznik Nr 28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5" customWidth="1"/>
    <col min="2" max="2" width="28.75390625" style="5" customWidth="1"/>
    <col min="3" max="12" width="13.125" style="5" customWidth="1"/>
    <col min="13" max="16384" width="9.125" style="5" customWidth="1"/>
  </cols>
  <sheetData>
    <row r="1" spans="1:12" s="2" customFormat="1" ht="18" customHeight="1">
      <c r="A1" s="48" t="s">
        <v>0</v>
      </c>
      <c r="B1" s="50" t="s">
        <v>110</v>
      </c>
      <c r="C1" s="48" t="s">
        <v>102</v>
      </c>
      <c r="D1" s="48" t="s">
        <v>1</v>
      </c>
      <c r="E1" s="14" t="s">
        <v>79</v>
      </c>
      <c r="F1" s="48" t="s">
        <v>8</v>
      </c>
      <c r="G1" s="48" t="s">
        <v>78</v>
      </c>
      <c r="H1" s="48" t="s">
        <v>1</v>
      </c>
      <c r="I1" s="14" t="s">
        <v>79</v>
      </c>
      <c r="J1" s="48" t="s">
        <v>8</v>
      </c>
      <c r="K1" s="48" t="s">
        <v>103</v>
      </c>
      <c r="L1" s="49" t="s">
        <v>9</v>
      </c>
    </row>
    <row r="2" spans="1:12" s="2" customFormat="1" ht="78" customHeight="1">
      <c r="A2" s="48"/>
      <c r="B2" s="50"/>
      <c r="C2" s="48"/>
      <c r="D2" s="48"/>
      <c r="E2" s="14" t="s">
        <v>7</v>
      </c>
      <c r="F2" s="48"/>
      <c r="G2" s="48"/>
      <c r="H2" s="48"/>
      <c r="I2" s="14" t="s">
        <v>7</v>
      </c>
      <c r="J2" s="48"/>
      <c r="K2" s="48"/>
      <c r="L2" s="49"/>
    </row>
    <row r="3" spans="1:12" s="1" customFormat="1" ht="11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</row>
    <row r="4" spans="1:12" ht="24.75" customHeight="1">
      <c r="A4" s="16">
        <v>1</v>
      </c>
      <c r="B4" s="17" t="s">
        <v>42</v>
      </c>
      <c r="C4" s="18"/>
      <c r="D4" s="18">
        <v>5295563</v>
      </c>
      <c r="E4" s="18"/>
      <c r="F4" s="18"/>
      <c r="G4" s="19">
        <f>H4+J4</f>
        <v>5237007</v>
      </c>
      <c r="H4" s="19">
        <v>5237007</v>
      </c>
      <c r="I4" s="19"/>
      <c r="J4" s="19"/>
      <c r="K4" s="18">
        <v>1034</v>
      </c>
      <c r="L4" s="19">
        <f>(H4-I4)/K4/12</f>
        <v>422.06697292069634</v>
      </c>
    </row>
    <row r="5" spans="1:12" ht="24.75" customHeight="1">
      <c r="A5" s="16">
        <v>2</v>
      </c>
      <c r="B5" s="17" t="s">
        <v>94</v>
      </c>
      <c r="C5" s="18"/>
      <c r="D5" s="18">
        <v>4724837</v>
      </c>
      <c r="E5" s="18"/>
      <c r="F5" s="18"/>
      <c r="G5" s="19">
        <f aca="true" t="shared" si="0" ref="G5:G11">H5+J5</f>
        <v>4653360.81</v>
      </c>
      <c r="H5" s="19">
        <v>4653360.81</v>
      </c>
      <c r="I5" s="19"/>
      <c r="J5" s="19"/>
      <c r="K5" s="18">
        <v>878</v>
      </c>
      <c r="L5" s="19">
        <f aca="true" t="shared" si="1" ref="L5:L14">(H5-I5)/K5/12</f>
        <v>441.6629470387243</v>
      </c>
    </row>
    <row r="6" spans="1:12" ht="24.75" customHeight="1">
      <c r="A6" s="16">
        <v>3</v>
      </c>
      <c r="B6" s="17" t="s">
        <v>3</v>
      </c>
      <c r="C6" s="18"/>
      <c r="D6" s="18">
        <v>4169639</v>
      </c>
      <c r="E6" s="18"/>
      <c r="F6" s="18">
        <v>2196</v>
      </c>
      <c r="G6" s="19">
        <f t="shared" si="0"/>
        <v>4090488.4</v>
      </c>
      <c r="H6" s="19">
        <v>4088292.4</v>
      </c>
      <c r="I6" s="19"/>
      <c r="J6" s="19">
        <v>2196</v>
      </c>
      <c r="K6" s="18">
        <v>597</v>
      </c>
      <c r="L6" s="19">
        <f t="shared" si="1"/>
        <v>570.671747627024</v>
      </c>
    </row>
    <row r="7" spans="1:12" ht="25.5">
      <c r="A7" s="16">
        <v>4</v>
      </c>
      <c r="B7" s="17" t="s">
        <v>4</v>
      </c>
      <c r="C7" s="18"/>
      <c r="D7" s="18">
        <v>2433310</v>
      </c>
      <c r="E7" s="18"/>
      <c r="F7" s="18"/>
      <c r="G7" s="19">
        <f t="shared" si="0"/>
        <v>2425032.89</v>
      </c>
      <c r="H7" s="19">
        <v>2425032.89</v>
      </c>
      <c r="I7" s="19"/>
      <c r="J7" s="19"/>
      <c r="K7" s="18">
        <v>295</v>
      </c>
      <c r="L7" s="19">
        <f t="shared" si="1"/>
        <v>685.0375395480227</v>
      </c>
    </row>
    <row r="8" spans="1:12" ht="24.75" customHeight="1">
      <c r="A8" s="16">
        <v>5</v>
      </c>
      <c r="B8" s="17" t="s">
        <v>5</v>
      </c>
      <c r="C8" s="18"/>
      <c r="D8" s="18">
        <v>4602308</v>
      </c>
      <c r="E8" s="18">
        <v>135000</v>
      </c>
      <c r="F8" s="18"/>
      <c r="G8" s="19">
        <f t="shared" si="0"/>
        <v>4408041.08</v>
      </c>
      <c r="H8" s="19">
        <v>4408041.08</v>
      </c>
      <c r="I8" s="19">
        <v>86196.04</v>
      </c>
      <c r="J8" s="19"/>
      <c r="K8" s="18">
        <v>824</v>
      </c>
      <c r="L8" s="19">
        <f t="shared" si="1"/>
        <v>437.07979773462785</v>
      </c>
    </row>
    <row r="9" spans="1:12" ht="24.75" customHeight="1">
      <c r="A9" s="16">
        <v>6</v>
      </c>
      <c r="B9" s="17" t="s">
        <v>43</v>
      </c>
      <c r="C9" s="18"/>
      <c r="D9" s="18">
        <v>140390</v>
      </c>
      <c r="E9" s="18"/>
      <c r="F9" s="18"/>
      <c r="G9" s="19">
        <f t="shared" si="0"/>
        <v>136710.33</v>
      </c>
      <c r="H9" s="19">
        <v>136710.33</v>
      </c>
      <c r="I9" s="19"/>
      <c r="J9" s="19"/>
      <c r="K9" s="18">
        <v>33</v>
      </c>
      <c r="L9" s="19">
        <f>(H9-I9)/K9/12</f>
        <v>345.228106060606</v>
      </c>
    </row>
    <row r="10" spans="1:12" ht="25.5" customHeight="1">
      <c r="A10" s="16">
        <v>7</v>
      </c>
      <c r="B10" s="17" t="s">
        <v>6</v>
      </c>
      <c r="C10" s="18"/>
      <c r="D10" s="18">
        <v>2744040</v>
      </c>
      <c r="E10" s="18"/>
      <c r="F10" s="18"/>
      <c r="G10" s="19">
        <f t="shared" si="0"/>
        <v>2695417.38</v>
      </c>
      <c r="H10" s="19">
        <v>2695417.38</v>
      </c>
      <c r="I10" s="19"/>
      <c r="J10" s="19"/>
      <c r="K10" s="18">
        <v>488</v>
      </c>
      <c r="L10" s="19">
        <f t="shared" si="1"/>
        <v>460.2830225409836</v>
      </c>
    </row>
    <row r="11" spans="1:12" ht="25.5" customHeight="1">
      <c r="A11" s="16">
        <v>8</v>
      </c>
      <c r="B11" s="17" t="s">
        <v>44</v>
      </c>
      <c r="C11" s="18"/>
      <c r="D11" s="18">
        <v>4563724</v>
      </c>
      <c r="E11" s="18"/>
      <c r="F11" s="18"/>
      <c r="G11" s="19">
        <f t="shared" si="0"/>
        <v>4490064.13</v>
      </c>
      <c r="H11" s="19">
        <v>4490064.13</v>
      </c>
      <c r="I11" s="19"/>
      <c r="J11" s="19"/>
      <c r="K11" s="18">
        <v>888</v>
      </c>
      <c r="L11" s="19">
        <f t="shared" si="1"/>
        <v>421.36487706456455</v>
      </c>
    </row>
    <row r="12" spans="1:12" s="13" customFormat="1" ht="25.5" customHeight="1">
      <c r="A12" s="31"/>
      <c r="B12" s="21" t="s">
        <v>30</v>
      </c>
      <c r="C12" s="22">
        <f>D12+F12</f>
        <v>28676007</v>
      </c>
      <c r="D12" s="22">
        <f>SUM(D4:D11)</f>
        <v>28673811</v>
      </c>
      <c r="E12" s="22">
        <f aca="true" t="shared" si="2" ref="E12:K12">SUM(E4:E11)</f>
        <v>135000</v>
      </c>
      <c r="F12" s="22">
        <f t="shared" si="2"/>
        <v>2196</v>
      </c>
      <c r="G12" s="23">
        <f t="shared" si="2"/>
        <v>28136122.019999996</v>
      </c>
      <c r="H12" s="23">
        <f t="shared" si="2"/>
        <v>28133926.019999996</v>
      </c>
      <c r="I12" s="23">
        <f t="shared" si="2"/>
        <v>86196.04</v>
      </c>
      <c r="J12" s="23">
        <f t="shared" si="2"/>
        <v>2196</v>
      </c>
      <c r="K12" s="22">
        <f t="shared" si="2"/>
        <v>5037</v>
      </c>
      <c r="L12" s="23">
        <f t="shared" si="1"/>
        <v>464.0283564952683</v>
      </c>
    </row>
    <row r="13" spans="1:12" s="43" customFormat="1" ht="25.5" customHeight="1">
      <c r="A13" s="45">
        <v>9</v>
      </c>
      <c r="B13" s="44" t="s">
        <v>6</v>
      </c>
      <c r="C13" s="42"/>
      <c r="D13" s="46">
        <v>368220</v>
      </c>
      <c r="E13" s="46"/>
      <c r="F13" s="46"/>
      <c r="G13" s="47">
        <f>H13+J13</f>
        <v>358639.95</v>
      </c>
      <c r="H13" s="47">
        <v>358639.95</v>
      </c>
      <c r="I13" s="47"/>
      <c r="J13" s="47"/>
      <c r="K13" s="46">
        <v>106</v>
      </c>
      <c r="L13" s="47">
        <f t="shared" si="1"/>
        <v>281.9496462264151</v>
      </c>
    </row>
    <row r="14" spans="1:12" ht="47.25" customHeight="1">
      <c r="A14" s="16">
        <v>10</v>
      </c>
      <c r="B14" s="17" t="s">
        <v>91</v>
      </c>
      <c r="C14" s="18"/>
      <c r="D14" s="18">
        <v>429600</v>
      </c>
      <c r="E14" s="18"/>
      <c r="F14" s="18"/>
      <c r="G14" s="47">
        <f>H14+J14</f>
        <v>422880.91</v>
      </c>
      <c r="H14" s="19">
        <v>422880.91</v>
      </c>
      <c r="I14" s="19"/>
      <c r="J14" s="19"/>
      <c r="K14" s="18">
        <v>22</v>
      </c>
      <c r="L14" s="19">
        <f t="shared" si="1"/>
        <v>1601.8216287878786</v>
      </c>
    </row>
    <row r="15" spans="1:12" ht="24.75" customHeight="1">
      <c r="A15" s="20"/>
      <c r="B15" s="21" t="s">
        <v>33</v>
      </c>
      <c r="C15" s="22">
        <f>D15+F15</f>
        <v>29473827</v>
      </c>
      <c r="D15" s="22">
        <f>D12+D13+D14</f>
        <v>29471631</v>
      </c>
      <c r="E15" s="22">
        <f>E12+E13+E14</f>
        <v>135000</v>
      </c>
      <c r="F15" s="22">
        <f>F12+F13+F14</f>
        <v>2196</v>
      </c>
      <c r="G15" s="23">
        <f>H15+J15</f>
        <v>28917642.879999995</v>
      </c>
      <c r="H15" s="23">
        <f>H12+H13+H14</f>
        <v>28915446.879999995</v>
      </c>
      <c r="I15" s="23">
        <f>I12+I13+I14</f>
        <v>86196.04</v>
      </c>
      <c r="J15" s="23">
        <f>J12+J13+J14</f>
        <v>2196</v>
      </c>
      <c r="K15" s="22">
        <f>K12+K13+K14</f>
        <v>5165</v>
      </c>
      <c r="L15" s="23" t="s">
        <v>90</v>
      </c>
    </row>
    <row r="21" ht="12.75">
      <c r="K21" s="5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1.03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Zespołach Szkół Zawodowych w 2009 roku&amp;RZałącznik Nr 29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11" customWidth="1"/>
    <col min="2" max="2" width="50.25390625" style="11" customWidth="1"/>
    <col min="3" max="11" width="13.75390625" style="11" customWidth="1"/>
    <col min="12" max="16384" width="9.125" style="11" customWidth="1"/>
  </cols>
  <sheetData>
    <row r="1" spans="1:11" ht="27" customHeight="1">
      <c r="A1" s="51" t="s">
        <v>0</v>
      </c>
      <c r="B1" s="50" t="s">
        <v>117</v>
      </c>
      <c r="C1" s="51" t="s">
        <v>111</v>
      </c>
      <c r="D1" s="51"/>
      <c r="E1" s="48" t="s">
        <v>112</v>
      </c>
      <c r="F1" s="48" t="s">
        <v>113</v>
      </c>
      <c r="G1" s="53" t="s">
        <v>114</v>
      </c>
      <c r="H1" s="48" t="s">
        <v>115</v>
      </c>
      <c r="I1" s="52" t="s">
        <v>116</v>
      </c>
      <c r="J1" s="52"/>
      <c r="K1" s="52"/>
    </row>
    <row r="2" spans="1:11" ht="58.5" customHeight="1">
      <c r="A2" s="51"/>
      <c r="B2" s="50"/>
      <c r="C2" s="14" t="s">
        <v>75</v>
      </c>
      <c r="D2" s="14" t="s">
        <v>76</v>
      </c>
      <c r="E2" s="48"/>
      <c r="F2" s="48"/>
      <c r="G2" s="53"/>
      <c r="H2" s="48"/>
      <c r="I2" s="14" t="s">
        <v>77</v>
      </c>
      <c r="J2" s="14" t="s">
        <v>95</v>
      </c>
      <c r="K2" s="14" t="s">
        <v>81</v>
      </c>
    </row>
    <row r="3" spans="1:11" s="12" customFormat="1" ht="12.7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9</v>
      </c>
      <c r="I3" s="32">
        <v>10</v>
      </c>
      <c r="J3" s="32">
        <v>11</v>
      </c>
      <c r="K3" s="32">
        <v>12</v>
      </c>
    </row>
    <row r="4" spans="1:11" ht="12.75">
      <c r="A4" s="33">
        <v>1</v>
      </c>
      <c r="B4" s="17" t="s">
        <v>45</v>
      </c>
      <c r="C4" s="18">
        <v>4</v>
      </c>
      <c r="D4" s="18">
        <v>100</v>
      </c>
      <c r="E4" s="18">
        <v>100</v>
      </c>
      <c r="F4" s="18">
        <v>692540</v>
      </c>
      <c r="G4" s="19">
        <v>688128.34</v>
      </c>
      <c r="H4" s="19">
        <v>301660.98</v>
      </c>
      <c r="I4" s="26">
        <f>(G4/E4)/12</f>
        <v>573.4402833333332</v>
      </c>
      <c r="J4" s="26">
        <f>(H4/E4)/12</f>
        <v>251.38414999999998</v>
      </c>
      <c r="K4" s="26">
        <f>I4+J4</f>
        <v>824.8244333333332</v>
      </c>
    </row>
    <row r="5" spans="1:11" ht="12.75">
      <c r="A5" s="33">
        <v>2</v>
      </c>
      <c r="B5" s="17" t="s">
        <v>46</v>
      </c>
      <c r="C5" s="18">
        <v>5</v>
      </c>
      <c r="D5" s="18">
        <v>119</v>
      </c>
      <c r="E5" s="18">
        <v>120</v>
      </c>
      <c r="F5" s="18">
        <v>839080</v>
      </c>
      <c r="G5" s="19">
        <v>837388.91</v>
      </c>
      <c r="H5" s="19">
        <v>293348.82</v>
      </c>
      <c r="I5" s="26">
        <f aca="true" t="shared" si="0" ref="I5:I40">(G5/E5)/12</f>
        <v>581.5200763888889</v>
      </c>
      <c r="J5" s="26">
        <f aca="true" t="shared" si="1" ref="J5:J38">(H5/E5)/12</f>
        <v>203.71445833333334</v>
      </c>
      <c r="K5" s="26">
        <f>I5+J5</f>
        <v>785.2345347222223</v>
      </c>
    </row>
    <row r="6" spans="1:11" ht="12.75">
      <c r="A6" s="33">
        <v>3</v>
      </c>
      <c r="B6" s="17" t="s">
        <v>47</v>
      </c>
      <c r="C6" s="18">
        <v>4</v>
      </c>
      <c r="D6" s="18">
        <v>100</v>
      </c>
      <c r="E6" s="18">
        <v>100</v>
      </c>
      <c r="F6" s="18">
        <v>710700</v>
      </c>
      <c r="G6" s="19">
        <v>710649.61</v>
      </c>
      <c r="H6" s="19">
        <v>258804</v>
      </c>
      <c r="I6" s="26">
        <f t="shared" si="0"/>
        <v>592.2080083333334</v>
      </c>
      <c r="J6" s="26">
        <f t="shared" si="1"/>
        <v>215.67</v>
      </c>
      <c r="K6" s="26">
        <f aca="true" t="shared" si="2" ref="K6:K38">I6+J6</f>
        <v>807.8780083333334</v>
      </c>
    </row>
    <row r="7" spans="1:11" ht="12.75">
      <c r="A7" s="33">
        <v>4</v>
      </c>
      <c r="B7" s="17" t="s">
        <v>48</v>
      </c>
      <c r="C7" s="18">
        <v>4</v>
      </c>
      <c r="D7" s="18">
        <v>93</v>
      </c>
      <c r="E7" s="18">
        <v>90</v>
      </c>
      <c r="F7" s="18">
        <v>698630</v>
      </c>
      <c r="G7" s="19">
        <v>695763.35</v>
      </c>
      <c r="H7" s="19">
        <v>236361.76</v>
      </c>
      <c r="I7" s="26">
        <f t="shared" si="0"/>
        <v>644.225324074074</v>
      </c>
      <c r="J7" s="26">
        <f t="shared" si="1"/>
        <v>218.85348148148148</v>
      </c>
      <c r="K7" s="26">
        <f t="shared" si="2"/>
        <v>863.0788055555555</v>
      </c>
    </row>
    <row r="8" spans="1:11" ht="12.75">
      <c r="A8" s="33"/>
      <c r="B8" s="17" t="s">
        <v>118</v>
      </c>
      <c r="C8" s="18"/>
      <c r="D8" s="18"/>
      <c r="E8" s="18"/>
      <c r="F8" s="18">
        <v>60000</v>
      </c>
      <c r="G8" s="19">
        <v>58480.05</v>
      </c>
      <c r="H8" s="19"/>
      <c r="I8" s="26"/>
      <c r="J8" s="26"/>
      <c r="K8" s="26"/>
    </row>
    <row r="9" spans="1:11" ht="12.75">
      <c r="A9" s="33">
        <v>5</v>
      </c>
      <c r="B9" s="17" t="s">
        <v>49</v>
      </c>
      <c r="C9" s="18">
        <v>4</v>
      </c>
      <c r="D9" s="18">
        <v>99</v>
      </c>
      <c r="E9" s="18">
        <v>100</v>
      </c>
      <c r="F9" s="18">
        <v>751890</v>
      </c>
      <c r="G9" s="19">
        <v>750643.68</v>
      </c>
      <c r="H9" s="19">
        <v>269927.72</v>
      </c>
      <c r="I9" s="26">
        <f t="shared" si="0"/>
        <v>625.5364000000001</v>
      </c>
      <c r="J9" s="26">
        <f t="shared" si="1"/>
        <v>224.93976666666663</v>
      </c>
      <c r="K9" s="26">
        <f t="shared" si="2"/>
        <v>850.4761666666667</v>
      </c>
    </row>
    <row r="10" spans="1:11" ht="12.75">
      <c r="A10" s="33">
        <v>6</v>
      </c>
      <c r="B10" s="17" t="s">
        <v>50</v>
      </c>
      <c r="C10" s="18">
        <v>6</v>
      </c>
      <c r="D10" s="18">
        <v>147</v>
      </c>
      <c r="E10" s="18">
        <v>144</v>
      </c>
      <c r="F10" s="18">
        <v>1083980</v>
      </c>
      <c r="G10" s="19">
        <v>1082722.35</v>
      </c>
      <c r="H10" s="19">
        <v>433981.01</v>
      </c>
      <c r="I10" s="26">
        <f t="shared" si="0"/>
        <v>626.5754340277778</v>
      </c>
      <c r="J10" s="26">
        <f t="shared" si="1"/>
        <v>251.1464178240741</v>
      </c>
      <c r="K10" s="26">
        <f t="shared" si="2"/>
        <v>877.7218518518519</v>
      </c>
    </row>
    <row r="11" spans="1:11" ht="12.75">
      <c r="A11" s="33">
        <v>7</v>
      </c>
      <c r="B11" s="17" t="s">
        <v>51</v>
      </c>
      <c r="C11" s="18">
        <v>5</v>
      </c>
      <c r="D11" s="18">
        <v>117</v>
      </c>
      <c r="E11" s="18">
        <v>120</v>
      </c>
      <c r="F11" s="18">
        <v>808040</v>
      </c>
      <c r="G11" s="19">
        <v>806748.32</v>
      </c>
      <c r="H11" s="19">
        <v>337719.65</v>
      </c>
      <c r="I11" s="26">
        <f t="shared" si="0"/>
        <v>560.2418888888889</v>
      </c>
      <c r="J11" s="26">
        <f t="shared" si="1"/>
        <v>234.5275347222222</v>
      </c>
      <c r="K11" s="26">
        <f t="shared" si="2"/>
        <v>794.769423611111</v>
      </c>
    </row>
    <row r="12" spans="1:11" ht="12.75">
      <c r="A12" s="33">
        <v>8</v>
      </c>
      <c r="B12" s="17" t="s">
        <v>52</v>
      </c>
      <c r="C12" s="18">
        <v>3</v>
      </c>
      <c r="D12" s="18">
        <v>64</v>
      </c>
      <c r="E12" s="18">
        <v>64</v>
      </c>
      <c r="F12" s="18">
        <v>449570</v>
      </c>
      <c r="G12" s="19">
        <v>448490.73</v>
      </c>
      <c r="H12" s="19">
        <v>137200.27</v>
      </c>
      <c r="I12" s="26">
        <f t="shared" si="0"/>
        <v>583.9723046875</v>
      </c>
      <c r="J12" s="26">
        <f t="shared" si="1"/>
        <v>178.64618489583333</v>
      </c>
      <c r="K12" s="26">
        <f t="shared" si="2"/>
        <v>762.6184895833334</v>
      </c>
    </row>
    <row r="13" spans="1:11" ht="12.75">
      <c r="A13" s="33"/>
      <c r="B13" s="17" t="s">
        <v>119</v>
      </c>
      <c r="C13" s="18"/>
      <c r="D13" s="18"/>
      <c r="E13" s="18"/>
      <c r="F13" s="18">
        <v>80000</v>
      </c>
      <c r="G13" s="19">
        <v>66159.76</v>
      </c>
      <c r="H13" s="19"/>
      <c r="I13" s="26"/>
      <c r="J13" s="26"/>
      <c r="K13" s="26"/>
    </row>
    <row r="14" spans="1:11" ht="12.75">
      <c r="A14" s="33">
        <v>9</v>
      </c>
      <c r="B14" s="17" t="s">
        <v>89</v>
      </c>
      <c r="C14" s="18">
        <v>2</v>
      </c>
      <c r="D14" s="18">
        <v>50</v>
      </c>
      <c r="E14" s="18">
        <v>50</v>
      </c>
      <c r="F14" s="18">
        <v>401435</v>
      </c>
      <c r="G14" s="19">
        <v>398650.27</v>
      </c>
      <c r="H14" s="19">
        <v>121096.74</v>
      </c>
      <c r="I14" s="26">
        <f t="shared" si="0"/>
        <v>664.4171166666666</v>
      </c>
      <c r="J14" s="26">
        <f t="shared" si="1"/>
        <v>201.8279</v>
      </c>
      <c r="K14" s="26">
        <f t="shared" si="2"/>
        <v>866.2450166666666</v>
      </c>
    </row>
    <row r="15" spans="1:11" ht="12.75">
      <c r="A15" s="33">
        <v>10</v>
      </c>
      <c r="B15" s="17" t="s">
        <v>53</v>
      </c>
      <c r="C15" s="18">
        <v>6</v>
      </c>
      <c r="D15" s="18">
        <v>120</v>
      </c>
      <c r="E15" s="18">
        <v>116</v>
      </c>
      <c r="F15" s="18">
        <v>1079090</v>
      </c>
      <c r="G15" s="19">
        <v>1067206.91</v>
      </c>
      <c r="H15" s="19">
        <v>291716.51</v>
      </c>
      <c r="I15" s="26">
        <f t="shared" si="0"/>
        <v>766.6716307471264</v>
      </c>
      <c r="J15" s="26">
        <f t="shared" si="1"/>
        <v>209.56645833333334</v>
      </c>
      <c r="K15" s="26">
        <f t="shared" si="2"/>
        <v>976.2380890804598</v>
      </c>
    </row>
    <row r="16" spans="1:11" ht="12.75">
      <c r="A16" s="33"/>
      <c r="B16" s="34" t="s">
        <v>96</v>
      </c>
      <c r="C16" s="18"/>
      <c r="D16" s="18"/>
      <c r="E16" s="18"/>
      <c r="F16" s="18">
        <v>1342</v>
      </c>
      <c r="G16" s="19">
        <v>1342</v>
      </c>
      <c r="H16" s="19"/>
      <c r="I16" s="26"/>
      <c r="J16" s="26"/>
      <c r="K16" s="26"/>
    </row>
    <row r="17" spans="1:11" ht="12.75">
      <c r="A17" s="33">
        <v>11</v>
      </c>
      <c r="B17" s="17" t="s">
        <v>54</v>
      </c>
      <c r="C17" s="18">
        <v>5</v>
      </c>
      <c r="D17" s="18">
        <v>123</v>
      </c>
      <c r="E17" s="18">
        <v>125</v>
      </c>
      <c r="F17" s="18">
        <v>833910</v>
      </c>
      <c r="G17" s="19">
        <v>832402.35</v>
      </c>
      <c r="H17" s="19">
        <v>340299.47</v>
      </c>
      <c r="I17" s="26">
        <f t="shared" si="0"/>
        <v>554.9349</v>
      </c>
      <c r="J17" s="26">
        <f t="shared" si="1"/>
        <v>226.86631333333332</v>
      </c>
      <c r="K17" s="26">
        <f t="shared" si="2"/>
        <v>781.8012133333333</v>
      </c>
    </row>
    <row r="18" spans="1:11" ht="12.75">
      <c r="A18" s="33">
        <v>12</v>
      </c>
      <c r="B18" s="17" t="s">
        <v>55</v>
      </c>
      <c r="C18" s="18">
        <v>4</v>
      </c>
      <c r="D18" s="18">
        <v>100</v>
      </c>
      <c r="E18" s="18">
        <v>97</v>
      </c>
      <c r="F18" s="18">
        <v>699722</v>
      </c>
      <c r="G18" s="19">
        <v>698947.7</v>
      </c>
      <c r="H18" s="19">
        <v>262509.56</v>
      </c>
      <c r="I18" s="26">
        <f t="shared" si="0"/>
        <v>600.4705326460481</v>
      </c>
      <c r="J18" s="26">
        <f t="shared" si="1"/>
        <v>225.52367697594502</v>
      </c>
      <c r="K18" s="26">
        <f t="shared" si="2"/>
        <v>825.9942096219931</v>
      </c>
    </row>
    <row r="19" spans="1:11" ht="12.75">
      <c r="A19" s="33">
        <v>13</v>
      </c>
      <c r="B19" s="17" t="s">
        <v>56</v>
      </c>
      <c r="C19" s="18">
        <v>5</v>
      </c>
      <c r="D19" s="18">
        <v>125</v>
      </c>
      <c r="E19" s="18">
        <v>120</v>
      </c>
      <c r="F19" s="18">
        <v>812410</v>
      </c>
      <c r="G19" s="19">
        <v>809008.96</v>
      </c>
      <c r="H19" s="19">
        <v>257408.84</v>
      </c>
      <c r="I19" s="26">
        <f t="shared" si="0"/>
        <v>561.8117777777778</v>
      </c>
      <c r="J19" s="26">
        <f t="shared" si="1"/>
        <v>178.7561388888889</v>
      </c>
      <c r="K19" s="26">
        <f t="shared" si="2"/>
        <v>740.5679166666667</v>
      </c>
    </row>
    <row r="20" spans="1:11" ht="12.75">
      <c r="A20" s="33">
        <v>14</v>
      </c>
      <c r="B20" s="17" t="s">
        <v>57</v>
      </c>
      <c r="C20" s="18">
        <v>5</v>
      </c>
      <c r="D20" s="18">
        <v>119</v>
      </c>
      <c r="E20" s="18">
        <v>123</v>
      </c>
      <c r="F20" s="18">
        <v>713160</v>
      </c>
      <c r="G20" s="19">
        <v>708183.92</v>
      </c>
      <c r="H20" s="19">
        <v>320090.54</v>
      </c>
      <c r="I20" s="26">
        <f t="shared" si="0"/>
        <v>479.79940379403797</v>
      </c>
      <c r="J20" s="26">
        <f t="shared" si="1"/>
        <v>216.86350948509482</v>
      </c>
      <c r="K20" s="26">
        <f t="shared" si="2"/>
        <v>696.6629132791328</v>
      </c>
    </row>
    <row r="21" spans="1:11" ht="12.75">
      <c r="A21" s="33">
        <v>15</v>
      </c>
      <c r="B21" s="17" t="s">
        <v>58</v>
      </c>
      <c r="C21" s="18">
        <v>4</v>
      </c>
      <c r="D21" s="18">
        <v>100</v>
      </c>
      <c r="E21" s="18">
        <v>100</v>
      </c>
      <c r="F21" s="18">
        <v>722100</v>
      </c>
      <c r="G21" s="19">
        <v>719893.87</v>
      </c>
      <c r="H21" s="19">
        <v>339184.74</v>
      </c>
      <c r="I21" s="26">
        <f t="shared" si="0"/>
        <v>599.9115583333333</v>
      </c>
      <c r="J21" s="26">
        <f t="shared" si="1"/>
        <v>282.65395</v>
      </c>
      <c r="K21" s="26">
        <f t="shared" si="2"/>
        <v>882.5655083333334</v>
      </c>
    </row>
    <row r="22" spans="1:11" ht="12.75">
      <c r="A22" s="33">
        <v>16</v>
      </c>
      <c r="B22" s="17" t="s">
        <v>59</v>
      </c>
      <c r="C22" s="18">
        <v>5</v>
      </c>
      <c r="D22" s="18">
        <v>121</v>
      </c>
      <c r="E22" s="18">
        <v>125</v>
      </c>
      <c r="F22" s="18">
        <v>804908</v>
      </c>
      <c r="G22" s="19">
        <v>800980.65</v>
      </c>
      <c r="H22" s="19">
        <v>341791.33</v>
      </c>
      <c r="I22" s="26">
        <f t="shared" si="0"/>
        <v>533.9870999999999</v>
      </c>
      <c r="J22" s="26">
        <f t="shared" si="1"/>
        <v>227.8608866666667</v>
      </c>
      <c r="K22" s="26">
        <f t="shared" si="2"/>
        <v>761.8479866666667</v>
      </c>
    </row>
    <row r="23" spans="1:11" ht="12.75">
      <c r="A23" s="33">
        <v>17</v>
      </c>
      <c r="B23" s="17" t="s">
        <v>60</v>
      </c>
      <c r="C23" s="18">
        <v>4</v>
      </c>
      <c r="D23" s="18">
        <v>96</v>
      </c>
      <c r="E23" s="18">
        <v>95</v>
      </c>
      <c r="F23" s="18">
        <v>727800</v>
      </c>
      <c r="G23" s="19">
        <v>725091.86</v>
      </c>
      <c r="H23" s="19">
        <v>207511.27</v>
      </c>
      <c r="I23" s="26">
        <f t="shared" si="0"/>
        <v>636.0454912280701</v>
      </c>
      <c r="J23" s="26">
        <f t="shared" si="1"/>
        <v>182.0274298245614</v>
      </c>
      <c r="K23" s="26">
        <f t="shared" si="2"/>
        <v>818.0729210526315</v>
      </c>
    </row>
    <row r="24" spans="1:11" ht="12.75">
      <c r="A24" s="33">
        <v>18</v>
      </c>
      <c r="B24" s="17" t="s">
        <v>61</v>
      </c>
      <c r="C24" s="18">
        <v>4</v>
      </c>
      <c r="D24" s="18">
        <v>99</v>
      </c>
      <c r="E24" s="18">
        <v>100</v>
      </c>
      <c r="F24" s="18">
        <v>713445</v>
      </c>
      <c r="G24" s="19">
        <v>713281.7</v>
      </c>
      <c r="H24" s="19">
        <v>296458.59</v>
      </c>
      <c r="I24" s="26">
        <f t="shared" si="0"/>
        <v>594.4014166666666</v>
      </c>
      <c r="J24" s="26">
        <f t="shared" si="1"/>
        <v>247.048825</v>
      </c>
      <c r="K24" s="26">
        <f t="shared" si="2"/>
        <v>841.4502416666666</v>
      </c>
    </row>
    <row r="25" spans="1:11" ht="12.75">
      <c r="A25" s="33">
        <v>19</v>
      </c>
      <c r="B25" s="17" t="s">
        <v>62</v>
      </c>
      <c r="C25" s="18">
        <v>2</v>
      </c>
      <c r="D25" s="18">
        <v>44</v>
      </c>
      <c r="E25" s="18">
        <v>44</v>
      </c>
      <c r="F25" s="18">
        <v>378300</v>
      </c>
      <c r="G25" s="19">
        <v>375044.45</v>
      </c>
      <c r="H25" s="19">
        <v>107359.67</v>
      </c>
      <c r="I25" s="26">
        <f t="shared" si="0"/>
        <v>710.3114583333335</v>
      </c>
      <c r="J25" s="26">
        <f t="shared" si="1"/>
        <v>203.33270833333333</v>
      </c>
      <c r="K25" s="26">
        <f t="shared" si="2"/>
        <v>913.6441666666668</v>
      </c>
    </row>
    <row r="26" spans="1:11" ht="12.75">
      <c r="A26" s="33"/>
      <c r="B26" s="17" t="s">
        <v>120</v>
      </c>
      <c r="C26" s="18"/>
      <c r="D26" s="18"/>
      <c r="E26" s="18"/>
      <c r="F26" s="18">
        <v>36000</v>
      </c>
      <c r="G26" s="19">
        <v>35762.88</v>
      </c>
      <c r="H26" s="19"/>
      <c r="I26" s="26"/>
      <c r="J26" s="26"/>
      <c r="K26" s="26"/>
    </row>
    <row r="27" spans="1:11" ht="12.75">
      <c r="A27" s="33">
        <v>20</v>
      </c>
      <c r="B27" s="17" t="s">
        <v>63</v>
      </c>
      <c r="C27" s="18">
        <v>3</v>
      </c>
      <c r="D27" s="18">
        <v>66</v>
      </c>
      <c r="E27" s="18">
        <v>72</v>
      </c>
      <c r="F27" s="18">
        <v>569710</v>
      </c>
      <c r="G27" s="19">
        <v>568982.54</v>
      </c>
      <c r="H27" s="19">
        <v>204884.78</v>
      </c>
      <c r="I27" s="26">
        <f t="shared" si="0"/>
        <v>658.5446064814815</v>
      </c>
      <c r="J27" s="26">
        <f t="shared" si="1"/>
        <v>237.13516203703705</v>
      </c>
      <c r="K27" s="26">
        <f t="shared" si="2"/>
        <v>895.6797685185186</v>
      </c>
    </row>
    <row r="28" spans="1:11" ht="12.75">
      <c r="A28" s="33">
        <v>21</v>
      </c>
      <c r="B28" s="17" t="s">
        <v>64</v>
      </c>
      <c r="C28" s="18">
        <v>2</v>
      </c>
      <c r="D28" s="18">
        <v>50</v>
      </c>
      <c r="E28" s="18">
        <v>66</v>
      </c>
      <c r="F28" s="18">
        <v>415580</v>
      </c>
      <c r="G28" s="19">
        <v>412832.51</v>
      </c>
      <c r="H28" s="19">
        <v>176165.19</v>
      </c>
      <c r="I28" s="26">
        <f t="shared" si="0"/>
        <v>521.2531691919193</v>
      </c>
      <c r="J28" s="26">
        <f t="shared" si="1"/>
        <v>222.43079545454546</v>
      </c>
      <c r="K28" s="26">
        <f t="shared" si="2"/>
        <v>743.6839646464647</v>
      </c>
    </row>
    <row r="29" spans="1:11" ht="12.75">
      <c r="A29" s="33">
        <v>22</v>
      </c>
      <c r="B29" s="17" t="s">
        <v>87</v>
      </c>
      <c r="C29" s="18">
        <v>5</v>
      </c>
      <c r="D29" s="18">
        <v>124</v>
      </c>
      <c r="E29" s="18">
        <v>111</v>
      </c>
      <c r="F29" s="18">
        <v>724220</v>
      </c>
      <c r="G29" s="19">
        <v>716981.06</v>
      </c>
      <c r="H29" s="19">
        <v>308963.52</v>
      </c>
      <c r="I29" s="26">
        <f>(G29/E29)/12</f>
        <v>538.2740690690691</v>
      </c>
      <c r="J29" s="26">
        <f t="shared" si="1"/>
        <v>231.9545945945946</v>
      </c>
      <c r="K29" s="26">
        <f t="shared" si="2"/>
        <v>770.2286636636637</v>
      </c>
    </row>
    <row r="30" spans="1:11" ht="12.75">
      <c r="A30" s="33">
        <v>23</v>
      </c>
      <c r="B30" s="17" t="s">
        <v>65</v>
      </c>
      <c r="C30" s="18">
        <v>2</v>
      </c>
      <c r="D30" s="18">
        <v>40</v>
      </c>
      <c r="E30" s="18">
        <v>39</v>
      </c>
      <c r="F30" s="18">
        <v>648810</v>
      </c>
      <c r="G30" s="19">
        <v>645264.86</v>
      </c>
      <c r="H30" s="19">
        <v>105338.42</v>
      </c>
      <c r="I30" s="26">
        <f t="shared" si="0"/>
        <v>1378.7710683760686</v>
      </c>
      <c r="J30" s="26">
        <f t="shared" si="1"/>
        <v>225.08209401709402</v>
      </c>
      <c r="K30" s="26">
        <f t="shared" si="2"/>
        <v>1603.8531623931626</v>
      </c>
    </row>
    <row r="31" spans="1:11" ht="12.75">
      <c r="A31" s="33">
        <v>24</v>
      </c>
      <c r="B31" s="17" t="s">
        <v>66</v>
      </c>
      <c r="C31" s="18">
        <v>4</v>
      </c>
      <c r="D31" s="18">
        <v>98</v>
      </c>
      <c r="E31" s="18">
        <v>99</v>
      </c>
      <c r="F31" s="18">
        <v>664750</v>
      </c>
      <c r="G31" s="19">
        <v>655553.5</v>
      </c>
      <c r="H31" s="19">
        <v>266938.28</v>
      </c>
      <c r="I31" s="26">
        <f t="shared" si="0"/>
        <v>551.8127104377105</v>
      </c>
      <c r="J31" s="26">
        <f t="shared" si="1"/>
        <v>224.6955218855219</v>
      </c>
      <c r="K31" s="26">
        <f t="shared" si="2"/>
        <v>776.5082323232324</v>
      </c>
    </row>
    <row r="32" spans="1:11" ht="12.75">
      <c r="A32" s="33">
        <v>25</v>
      </c>
      <c r="B32" s="17" t="s">
        <v>67</v>
      </c>
      <c r="C32" s="18">
        <v>5</v>
      </c>
      <c r="D32" s="18">
        <v>124</v>
      </c>
      <c r="E32" s="18">
        <v>109</v>
      </c>
      <c r="F32" s="18">
        <v>726918</v>
      </c>
      <c r="G32" s="19">
        <v>725307.6</v>
      </c>
      <c r="H32" s="19">
        <v>253393.19</v>
      </c>
      <c r="I32" s="26">
        <f t="shared" si="0"/>
        <v>554.5165137614679</v>
      </c>
      <c r="J32" s="26">
        <f t="shared" si="1"/>
        <v>193.72568042813455</v>
      </c>
      <c r="K32" s="26">
        <f t="shared" si="2"/>
        <v>748.2421941896024</v>
      </c>
    </row>
    <row r="33" spans="1:11" ht="12.75">
      <c r="A33" s="33">
        <v>26</v>
      </c>
      <c r="B33" s="17" t="s">
        <v>68</v>
      </c>
      <c r="C33" s="18">
        <v>3</v>
      </c>
      <c r="D33" s="18">
        <v>71</v>
      </c>
      <c r="E33" s="18">
        <v>69</v>
      </c>
      <c r="F33" s="18">
        <v>614185</v>
      </c>
      <c r="G33" s="19">
        <v>612953.63</v>
      </c>
      <c r="H33" s="19">
        <v>166866.06</v>
      </c>
      <c r="I33" s="26">
        <f t="shared" si="0"/>
        <v>740.2821618357489</v>
      </c>
      <c r="J33" s="26">
        <f t="shared" si="1"/>
        <v>201.52905797101448</v>
      </c>
      <c r="K33" s="26">
        <f t="shared" si="2"/>
        <v>941.8112198067633</v>
      </c>
    </row>
    <row r="34" spans="1:11" ht="12.75">
      <c r="A34" s="33">
        <v>27</v>
      </c>
      <c r="B34" s="17" t="s">
        <v>69</v>
      </c>
      <c r="C34" s="18">
        <v>2</v>
      </c>
      <c r="D34" s="18">
        <v>46</v>
      </c>
      <c r="E34" s="18">
        <v>44</v>
      </c>
      <c r="F34" s="18">
        <v>382830</v>
      </c>
      <c r="G34" s="19">
        <v>380167.22</v>
      </c>
      <c r="H34" s="19">
        <v>140960.71</v>
      </c>
      <c r="I34" s="26">
        <f t="shared" si="0"/>
        <v>720.0136742424243</v>
      </c>
      <c r="J34" s="26">
        <f t="shared" si="1"/>
        <v>266.9710416666666</v>
      </c>
      <c r="K34" s="26">
        <f t="shared" si="2"/>
        <v>986.9847159090909</v>
      </c>
    </row>
    <row r="35" spans="1:11" ht="12.75">
      <c r="A35" s="33">
        <v>28</v>
      </c>
      <c r="B35" s="17" t="s">
        <v>70</v>
      </c>
      <c r="C35" s="18">
        <v>9</v>
      </c>
      <c r="D35" s="18">
        <v>176</v>
      </c>
      <c r="E35" s="18">
        <v>171</v>
      </c>
      <c r="F35" s="18">
        <v>2384805</v>
      </c>
      <c r="G35" s="19">
        <v>2381135.73</v>
      </c>
      <c r="H35" s="19">
        <v>499978.29</v>
      </c>
      <c r="I35" s="26">
        <f t="shared" si="0"/>
        <v>1160.397529239766</v>
      </c>
      <c r="J35" s="26">
        <f t="shared" si="1"/>
        <v>243.65413742690058</v>
      </c>
      <c r="K35" s="26">
        <f t="shared" si="2"/>
        <v>1404.0516666666667</v>
      </c>
    </row>
    <row r="36" spans="1:11" ht="12.75">
      <c r="A36" s="33">
        <v>29</v>
      </c>
      <c r="B36" s="17" t="s">
        <v>71</v>
      </c>
      <c r="C36" s="18">
        <v>8</v>
      </c>
      <c r="D36" s="18">
        <v>200</v>
      </c>
      <c r="E36" s="18">
        <v>200</v>
      </c>
      <c r="F36" s="18">
        <v>1331217</v>
      </c>
      <c r="G36" s="19">
        <v>1323028.35</v>
      </c>
      <c r="H36" s="19">
        <v>568062.95</v>
      </c>
      <c r="I36" s="26">
        <f t="shared" si="0"/>
        <v>551.2618125</v>
      </c>
      <c r="J36" s="26">
        <f t="shared" si="1"/>
        <v>236.6928958333333</v>
      </c>
      <c r="K36" s="26">
        <f t="shared" si="2"/>
        <v>787.9547083333333</v>
      </c>
    </row>
    <row r="37" spans="1:11" ht="12.75">
      <c r="A37" s="33">
        <v>30</v>
      </c>
      <c r="B37" s="17" t="s">
        <v>72</v>
      </c>
      <c r="C37" s="18">
        <v>8</v>
      </c>
      <c r="D37" s="18">
        <v>195</v>
      </c>
      <c r="E37" s="18">
        <v>193</v>
      </c>
      <c r="F37" s="18">
        <v>1170610</v>
      </c>
      <c r="G37" s="19">
        <v>1158039.47</v>
      </c>
      <c r="H37" s="19">
        <v>474163.06</v>
      </c>
      <c r="I37" s="26">
        <f t="shared" si="0"/>
        <v>500.017042314335</v>
      </c>
      <c r="J37" s="26">
        <f t="shared" si="1"/>
        <v>204.73361830742658</v>
      </c>
      <c r="K37" s="26">
        <f t="shared" si="2"/>
        <v>704.7506606217617</v>
      </c>
    </row>
    <row r="38" spans="1:11" ht="12.75">
      <c r="A38" s="33">
        <v>31</v>
      </c>
      <c r="B38" s="17" t="s">
        <v>73</v>
      </c>
      <c r="C38" s="18">
        <v>2</v>
      </c>
      <c r="D38" s="18">
        <v>50</v>
      </c>
      <c r="E38" s="18">
        <v>50</v>
      </c>
      <c r="F38" s="18">
        <v>430020</v>
      </c>
      <c r="G38" s="19">
        <v>427197.96</v>
      </c>
      <c r="H38" s="19">
        <v>127640.15</v>
      </c>
      <c r="I38" s="26">
        <f t="shared" si="0"/>
        <v>711.9966000000001</v>
      </c>
      <c r="J38" s="26">
        <f t="shared" si="1"/>
        <v>212.7335833333333</v>
      </c>
      <c r="K38" s="26">
        <f t="shared" si="2"/>
        <v>924.7301833333333</v>
      </c>
    </row>
    <row r="39" spans="1:11" ht="17.25" customHeight="1">
      <c r="A39" s="35"/>
      <c r="B39" s="21" t="s">
        <v>30</v>
      </c>
      <c r="C39" s="36">
        <f aca="true" t="shared" si="3" ref="C39:H39">SUM(C4:C38)</f>
        <v>134</v>
      </c>
      <c r="D39" s="36">
        <f t="shared" si="3"/>
        <v>3176</v>
      </c>
      <c r="E39" s="36">
        <f t="shared" si="3"/>
        <v>3156</v>
      </c>
      <c r="F39" s="36">
        <f t="shared" si="3"/>
        <v>24161707</v>
      </c>
      <c r="G39" s="37">
        <f t="shared" si="3"/>
        <v>24038417.049999997</v>
      </c>
      <c r="H39" s="37">
        <f t="shared" si="3"/>
        <v>8447786.069999998</v>
      </c>
      <c r="I39" s="37">
        <f>(G39-G8-G13-G16-G26)/E39/12</f>
        <v>630.4571282213772</v>
      </c>
      <c r="J39" s="37">
        <f>(H39/E39)/12</f>
        <v>223.06152487325724</v>
      </c>
      <c r="K39" s="37">
        <f>I39+J39</f>
        <v>853.5186530946344</v>
      </c>
    </row>
    <row r="40" spans="1:11" ht="12.75">
      <c r="A40" s="33">
        <v>1</v>
      </c>
      <c r="B40" s="17" t="s">
        <v>84</v>
      </c>
      <c r="C40" s="25">
        <v>3</v>
      </c>
      <c r="D40" s="25">
        <v>18</v>
      </c>
      <c r="E40" s="25">
        <v>19</v>
      </c>
      <c r="F40" s="25">
        <v>718430</v>
      </c>
      <c r="G40" s="26">
        <v>711276.8</v>
      </c>
      <c r="H40" s="26">
        <v>11715.13</v>
      </c>
      <c r="I40" s="38">
        <f t="shared" si="0"/>
        <v>3119.6350877192986</v>
      </c>
      <c r="J40" s="26">
        <f>(H40/E40)/12</f>
        <v>51.382149122807014</v>
      </c>
      <c r="K40" s="41">
        <f>I40+J40</f>
        <v>3171.0172368421054</v>
      </c>
    </row>
  </sheetData>
  <mergeCells count="8">
    <mergeCell ref="A1:A2"/>
    <mergeCell ref="C1:D1"/>
    <mergeCell ref="E1:E2"/>
    <mergeCell ref="I1:K1"/>
    <mergeCell ref="F1:F2"/>
    <mergeCell ref="B1:B2"/>
    <mergeCell ref="G1:G2"/>
    <mergeCell ref="H1:H2"/>
  </mergeCells>
  <printOptions gridLines="1" horizontalCentered="1"/>
  <pageMargins left="0.3937007874015748" right="0.3937007874015748" top="0.75" bottom="0.1968503937007874" header="0.43" footer="0.3937007874015748"/>
  <pageSetup horizontalDpi="600" verticalDpi="600" orientation="landscape" paperSize="9" scale="78" r:id="rId1"/>
  <headerFooter alignWithMargins="0">
    <oddHeader>&amp;C&amp;"Arial CE,Pogrubiony"&amp;12Realizacja planu finansowego oraz koszt utrzymania jednego dziecka w przedszkolach w 2009 roku&amp;RZałącznik Nr 30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5" customWidth="1"/>
    <col min="2" max="10" width="14.25390625" style="5" customWidth="1"/>
    <col min="11" max="16384" width="9.125" style="5" customWidth="1"/>
  </cols>
  <sheetData>
    <row r="1" spans="1:10" s="6" customFormat="1" ht="22.5" customHeight="1">
      <c r="A1" s="48" t="s">
        <v>74</v>
      </c>
      <c r="B1" s="48" t="s">
        <v>105</v>
      </c>
      <c r="C1" s="48"/>
      <c r="D1" s="48"/>
      <c r="E1" s="48" t="s">
        <v>106</v>
      </c>
      <c r="F1" s="48"/>
      <c r="G1" s="48"/>
      <c r="H1" s="48" t="s">
        <v>107</v>
      </c>
      <c r="I1" s="48"/>
      <c r="J1" s="48"/>
    </row>
    <row r="2" spans="1:10" s="6" customFormat="1" ht="27.75" customHeight="1">
      <c r="A2" s="48"/>
      <c r="B2" s="24" t="s">
        <v>92</v>
      </c>
      <c r="C2" s="24" t="s">
        <v>93</v>
      </c>
      <c r="D2" s="24" t="s">
        <v>10</v>
      </c>
      <c r="E2" s="24" t="s">
        <v>92</v>
      </c>
      <c r="F2" s="24" t="s">
        <v>93</v>
      </c>
      <c r="G2" s="24" t="s">
        <v>10</v>
      </c>
      <c r="H2" s="24" t="s">
        <v>92</v>
      </c>
      <c r="I2" s="24" t="s">
        <v>93</v>
      </c>
      <c r="J2" s="24" t="s">
        <v>10</v>
      </c>
    </row>
    <row r="3" spans="1:10" s="1" customFormat="1" ht="9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s="4" customFormat="1" ht="15" customHeight="1">
      <c r="A4" s="17" t="s">
        <v>45</v>
      </c>
      <c r="B4" s="39">
        <v>8.125</v>
      </c>
      <c r="C4" s="39">
        <v>9.625</v>
      </c>
      <c r="D4" s="39">
        <f aca="true" t="shared" si="0" ref="D4:D36">B4+C4</f>
        <v>17.75</v>
      </c>
      <c r="E4" s="39">
        <v>8.125</v>
      </c>
      <c r="F4" s="39">
        <v>9.625</v>
      </c>
      <c r="G4" s="39">
        <f aca="true" t="shared" si="1" ref="G4:G36">E4+F4</f>
        <v>17.75</v>
      </c>
      <c r="H4" s="39">
        <v>8.125</v>
      </c>
      <c r="I4" s="39">
        <v>9.625</v>
      </c>
      <c r="J4" s="39">
        <f aca="true" t="shared" si="2" ref="J4:J36">H4+I4</f>
        <v>17.75</v>
      </c>
    </row>
    <row r="5" spans="1:10" s="4" customFormat="1" ht="15" customHeight="1">
      <c r="A5" s="17" t="s">
        <v>46</v>
      </c>
      <c r="B5" s="39">
        <v>11.12</v>
      </c>
      <c r="C5" s="39">
        <v>11.63</v>
      </c>
      <c r="D5" s="39">
        <f t="shared" si="0"/>
        <v>22.75</v>
      </c>
      <c r="E5" s="39">
        <v>11.84</v>
      </c>
      <c r="F5" s="39">
        <v>12.63</v>
      </c>
      <c r="G5" s="39">
        <f t="shared" si="1"/>
        <v>24.47</v>
      </c>
      <c r="H5" s="39">
        <v>11.2</v>
      </c>
      <c r="I5" s="39">
        <v>11.21</v>
      </c>
      <c r="J5" s="39">
        <f t="shared" si="2"/>
        <v>22.41</v>
      </c>
    </row>
    <row r="6" spans="1:10" s="4" customFormat="1" ht="15" customHeight="1">
      <c r="A6" s="17" t="s">
        <v>47</v>
      </c>
      <c r="B6" s="39">
        <v>8</v>
      </c>
      <c r="C6" s="39">
        <v>8.625</v>
      </c>
      <c r="D6" s="39">
        <f t="shared" si="0"/>
        <v>16.625</v>
      </c>
      <c r="E6" s="39">
        <v>8.125</v>
      </c>
      <c r="F6" s="39">
        <v>9.625</v>
      </c>
      <c r="G6" s="39">
        <f t="shared" si="1"/>
        <v>17.75</v>
      </c>
      <c r="H6" s="39">
        <v>8.57</v>
      </c>
      <c r="I6" s="39">
        <v>9.511</v>
      </c>
      <c r="J6" s="39">
        <f t="shared" si="2"/>
        <v>18.081</v>
      </c>
    </row>
    <row r="7" spans="1:10" s="4" customFormat="1" ht="15" customHeight="1">
      <c r="A7" s="17" t="s">
        <v>48</v>
      </c>
      <c r="B7" s="39">
        <v>7.73</v>
      </c>
      <c r="C7" s="39">
        <v>9.375</v>
      </c>
      <c r="D7" s="39">
        <f t="shared" si="0"/>
        <v>17.105</v>
      </c>
      <c r="E7" s="39">
        <v>8.53</v>
      </c>
      <c r="F7" s="39">
        <v>9.375</v>
      </c>
      <c r="G7" s="39">
        <f t="shared" si="1"/>
        <v>17.905</v>
      </c>
      <c r="H7" s="39">
        <v>8</v>
      </c>
      <c r="I7" s="39">
        <v>9.375</v>
      </c>
      <c r="J7" s="39">
        <f t="shared" si="2"/>
        <v>17.375</v>
      </c>
    </row>
    <row r="8" spans="1:10" s="4" customFormat="1" ht="15" customHeight="1">
      <c r="A8" s="17" t="s">
        <v>49</v>
      </c>
      <c r="B8" s="39">
        <v>9</v>
      </c>
      <c r="C8" s="39">
        <v>9.625</v>
      </c>
      <c r="D8" s="39">
        <f t="shared" si="0"/>
        <v>18.625</v>
      </c>
      <c r="E8" s="39">
        <v>10</v>
      </c>
      <c r="F8" s="39">
        <v>9.625</v>
      </c>
      <c r="G8" s="39">
        <f t="shared" si="1"/>
        <v>19.625</v>
      </c>
      <c r="H8" s="39">
        <v>9.53</v>
      </c>
      <c r="I8" s="39">
        <v>9.625</v>
      </c>
      <c r="J8" s="39">
        <f t="shared" si="2"/>
        <v>19.155</v>
      </c>
    </row>
    <row r="9" spans="1:10" s="4" customFormat="1" ht="15" customHeight="1">
      <c r="A9" s="17" t="s">
        <v>50</v>
      </c>
      <c r="B9" s="39">
        <v>13.95</v>
      </c>
      <c r="C9" s="39">
        <v>13.88</v>
      </c>
      <c r="D9" s="39">
        <f t="shared" si="0"/>
        <v>27.83</v>
      </c>
      <c r="E9" s="39">
        <v>13.34</v>
      </c>
      <c r="F9" s="39">
        <v>13.88</v>
      </c>
      <c r="G9" s="39">
        <f t="shared" si="1"/>
        <v>27.22</v>
      </c>
      <c r="H9" s="39">
        <v>13.7</v>
      </c>
      <c r="I9" s="39">
        <v>13.88</v>
      </c>
      <c r="J9" s="39">
        <f t="shared" si="2"/>
        <v>27.58</v>
      </c>
    </row>
    <row r="10" spans="1:10" s="4" customFormat="1" ht="15" customHeight="1">
      <c r="A10" s="17" t="s">
        <v>51</v>
      </c>
      <c r="B10" s="39">
        <v>10</v>
      </c>
      <c r="C10" s="39">
        <v>10.63</v>
      </c>
      <c r="D10" s="39">
        <f t="shared" si="0"/>
        <v>20.630000000000003</v>
      </c>
      <c r="E10" s="39">
        <v>10</v>
      </c>
      <c r="F10" s="39">
        <v>10.63</v>
      </c>
      <c r="G10" s="39">
        <f t="shared" si="1"/>
        <v>20.630000000000003</v>
      </c>
      <c r="H10" s="39">
        <v>10</v>
      </c>
      <c r="I10" s="39">
        <v>10.63</v>
      </c>
      <c r="J10" s="39">
        <f t="shared" si="2"/>
        <v>20.630000000000003</v>
      </c>
    </row>
    <row r="11" spans="1:10" s="4" customFormat="1" ht="15" customHeight="1">
      <c r="A11" s="17" t="s">
        <v>52</v>
      </c>
      <c r="B11" s="39">
        <v>6.135</v>
      </c>
      <c r="C11" s="39">
        <v>6.125</v>
      </c>
      <c r="D11" s="39">
        <f t="shared" si="0"/>
        <v>12.26</v>
      </c>
      <c r="E11" s="39">
        <v>6.39</v>
      </c>
      <c r="F11" s="39">
        <v>6.12</v>
      </c>
      <c r="G11" s="39">
        <f t="shared" si="1"/>
        <v>12.51</v>
      </c>
      <c r="H11" s="39">
        <v>6.26</v>
      </c>
      <c r="I11" s="39">
        <v>6.12</v>
      </c>
      <c r="J11" s="39">
        <f t="shared" si="2"/>
        <v>12.379999999999999</v>
      </c>
    </row>
    <row r="12" spans="1:10" s="4" customFormat="1" ht="15" customHeight="1">
      <c r="A12" s="17" t="s">
        <v>89</v>
      </c>
      <c r="B12" s="39">
        <v>4.185</v>
      </c>
      <c r="C12" s="39">
        <v>5.75</v>
      </c>
      <c r="D12" s="39">
        <f t="shared" si="0"/>
        <v>9.934999999999999</v>
      </c>
      <c r="E12" s="39">
        <v>4.165</v>
      </c>
      <c r="F12" s="39">
        <v>5.75</v>
      </c>
      <c r="G12" s="39">
        <f t="shared" si="1"/>
        <v>9.915</v>
      </c>
      <c r="H12" s="39">
        <v>4.175</v>
      </c>
      <c r="I12" s="39">
        <v>5.75</v>
      </c>
      <c r="J12" s="39">
        <f t="shared" si="2"/>
        <v>9.925</v>
      </c>
    </row>
    <row r="13" spans="1:10" s="4" customFormat="1" ht="15" customHeight="1">
      <c r="A13" s="17" t="s">
        <v>53</v>
      </c>
      <c r="B13" s="39">
        <v>13.13</v>
      </c>
      <c r="C13" s="39">
        <v>13.375</v>
      </c>
      <c r="D13" s="39">
        <f t="shared" si="0"/>
        <v>26.505000000000003</v>
      </c>
      <c r="E13" s="39">
        <v>13.13</v>
      </c>
      <c r="F13" s="39">
        <v>13.625</v>
      </c>
      <c r="G13" s="39">
        <f t="shared" si="1"/>
        <v>26.755000000000003</v>
      </c>
      <c r="H13" s="39">
        <v>13.13</v>
      </c>
      <c r="I13" s="39">
        <v>13.42</v>
      </c>
      <c r="J13" s="39">
        <f t="shared" si="2"/>
        <v>26.55</v>
      </c>
    </row>
    <row r="14" spans="1:10" s="4" customFormat="1" ht="15" customHeight="1">
      <c r="A14" s="17" t="s">
        <v>54</v>
      </c>
      <c r="B14" s="39">
        <v>9.82</v>
      </c>
      <c r="C14" s="39">
        <v>11.37</v>
      </c>
      <c r="D14" s="39">
        <f t="shared" si="0"/>
        <v>21.189999999999998</v>
      </c>
      <c r="E14" s="39">
        <v>9.86</v>
      </c>
      <c r="F14" s="39">
        <v>10.63</v>
      </c>
      <c r="G14" s="39">
        <f t="shared" si="1"/>
        <v>20.490000000000002</v>
      </c>
      <c r="H14" s="39">
        <v>9.76</v>
      </c>
      <c r="I14" s="39">
        <v>11.13</v>
      </c>
      <c r="J14" s="39">
        <f t="shared" si="2"/>
        <v>20.89</v>
      </c>
    </row>
    <row r="15" spans="1:10" s="4" customFormat="1" ht="15" customHeight="1">
      <c r="A15" s="17" t="s">
        <v>55</v>
      </c>
      <c r="B15" s="39">
        <v>8.225</v>
      </c>
      <c r="C15" s="39">
        <v>9.25</v>
      </c>
      <c r="D15" s="39">
        <f t="shared" si="0"/>
        <v>17.475</v>
      </c>
      <c r="E15" s="39">
        <v>8.225</v>
      </c>
      <c r="F15" s="39">
        <v>9.5</v>
      </c>
      <c r="G15" s="39">
        <f t="shared" si="1"/>
        <v>17.725</v>
      </c>
      <c r="H15" s="39">
        <v>8.204</v>
      </c>
      <c r="I15" s="39">
        <v>9.33</v>
      </c>
      <c r="J15" s="39">
        <f t="shared" si="2"/>
        <v>17.534</v>
      </c>
    </row>
    <row r="16" spans="1:10" s="4" customFormat="1" ht="15" customHeight="1">
      <c r="A16" s="17" t="s">
        <v>56</v>
      </c>
      <c r="B16" s="39">
        <v>9.13</v>
      </c>
      <c r="C16" s="39">
        <v>10.63</v>
      </c>
      <c r="D16" s="39">
        <f t="shared" si="0"/>
        <v>19.76</v>
      </c>
      <c r="E16" s="39">
        <v>9.25</v>
      </c>
      <c r="F16" s="39">
        <v>11.63</v>
      </c>
      <c r="G16" s="39">
        <f t="shared" si="1"/>
        <v>20.880000000000003</v>
      </c>
      <c r="H16" s="39">
        <v>9.01</v>
      </c>
      <c r="I16" s="39">
        <v>10.55</v>
      </c>
      <c r="J16" s="39">
        <f t="shared" si="2"/>
        <v>19.560000000000002</v>
      </c>
    </row>
    <row r="17" spans="1:10" s="4" customFormat="1" ht="15" customHeight="1">
      <c r="A17" s="17" t="s">
        <v>57</v>
      </c>
      <c r="B17" s="39">
        <v>10</v>
      </c>
      <c r="C17" s="39">
        <v>10</v>
      </c>
      <c r="D17" s="39">
        <f t="shared" si="0"/>
        <v>20</v>
      </c>
      <c r="E17" s="39">
        <v>11.27</v>
      </c>
      <c r="F17" s="39">
        <v>10.625</v>
      </c>
      <c r="G17" s="39">
        <f t="shared" si="1"/>
        <v>21.895</v>
      </c>
      <c r="H17" s="39">
        <v>10.02</v>
      </c>
      <c r="I17" s="39">
        <v>10.42</v>
      </c>
      <c r="J17" s="39">
        <f t="shared" si="2"/>
        <v>20.439999999999998</v>
      </c>
    </row>
    <row r="18" spans="1:10" s="4" customFormat="1" ht="15" customHeight="1">
      <c r="A18" s="17" t="s">
        <v>58</v>
      </c>
      <c r="B18" s="39">
        <v>8.13</v>
      </c>
      <c r="C18" s="39">
        <v>9.63</v>
      </c>
      <c r="D18" s="39">
        <f t="shared" si="0"/>
        <v>17.76</v>
      </c>
      <c r="E18" s="39">
        <v>9.13</v>
      </c>
      <c r="F18" s="39">
        <v>9.42</v>
      </c>
      <c r="G18" s="39">
        <f t="shared" si="1"/>
        <v>18.55</v>
      </c>
      <c r="H18" s="39">
        <v>8.42</v>
      </c>
      <c r="I18" s="39">
        <v>9.24</v>
      </c>
      <c r="J18" s="39">
        <f t="shared" si="2"/>
        <v>17.66</v>
      </c>
    </row>
    <row r="19" spans="1:10" s="4" customFormat="1" ht="15" customHeight="1">
      <c r="A19" s="17" t="s">
        <v>59</v>
      </c>
      <c r="B19" s="39">
        <v>10.63</v>
      </c>
      <c r="C19" s="39">
        <v>11.63</v>
      </c>
      <c r="D19" s="39">
        <f t="shared" si="0"/>
        <v>22.26</v>
      </c>
      <c r="E19" s="39">
        <v>9.63</v>
      </c>
      <c r="F19" s="39">
        <v>10.63</v>
      </c>
      <c r="G19" s="39">
        <f t="shared" si="1"/>
        <v>20.26</v>
      </c>
      <c r="H19" s="39">
        <v>9.92</v>
      </c>
      <c r="I19" s="39">
        <v>11.3</v>
      </c>
      <c r="J19" s="39">
        <f t="shared" si="2"/>
        <v>21.22</v>
      </c>
    </row>
    <row r="20" spans="1:10" s="4" customFormat="1" ht="15" customHeight="1">
      <c r="A20" s="17" t="s">
        <v>60</v>
      </c>
      <c r="B20" s="39">
        <v>9.23</v>
      </c>
      <c r="C20" s="39">
        <v>11.25</v>
      </c>
      <c r="D20" s="39">
        <f t="shared" si="0"/>
        <v>20.48</v>
      </c>
      <c r="E20" s="39">
        <v>9.255</v>
      </c>
      <c r="F20" s="39">
        <v>11.25</v>
      </c>
      <c r="G20" s="39">
        <f t="shared" si="1"/>
        <v>20.505000000000003</v>
      </c>
      <c r="H20" s="39">
        <v>9.074</v>
      </c>
      <c r="I20" s="39">
        <v>11.493</v>
      </c>
      <c r="J20" s="39">
        <f t="shared" si="2"/>
        <v>20.567</v>
      </c>
    </row>
    <row r="21" spans="1:10" s="4" customFormat="1" ht="15" customHeight="1">
      <c r="A21" s="17" t="s">
        <v>61</v>
      </c>
      <c r="B21" s="39">
        <v>9.025</v>
      </c>
      <c r="C21" s="39">
        <v>9.625</v>
      </c>
      <c r="D21" s="39">
        <f t="shared" si="0"/>
        <v>18.65</v>
      </c>
      <c r="E21" s="39">
        <v>8.045</v>
      </c>
      <c r="F21" s="39">
        <v>9.625</v>
      </c>
      <c r="G21" s="39">
        <f t="shared" si="1"/>
        <v>17.67</v>
      </c>
      <c r="H21" s="39">
        <v>8.68</v>
      </c>
      <c r="I21" s="39">
        <v>9.7</v>
      </c>
      <c r="J21" s="39">
        <f t="shared" si="2"/>
        <v>18.38</v>
      </c>
    </row>
    <row r="22" spans="1:10" s="4" customFormat="1" ht="15" customHeight="1">
      <c r="A22" s="17" t="s">
        <v>62</v>
      </c>
      <c r="B22" s="39">
        <v>5.07</v>
      </c>
      <c r="C22" s="39">
        <v>5.63</v>
      </c>
      <c r="D22" s="39">
        <f t="shared" si="0"/>
        <v>10.7</v>
      </c>
      <c r="E22" s="39">
        <v>4</v>
      </c>
      <c r="F22" s="39">
        <v>5.13</v>
      </c>
      <c r="G22" s="39">
        <f t="shared" si="1"/>
        <v>9.129999999999999</v>
      </c>
      <c r="H22" s="39">
        <v>5.08</v>
      </c>
      <c r="I22" s="39">
        <v>5.38</v>
      </c>
      <c r="J22" s="39">
        <f t="shared" si="2"/>
        <v>10.46</v>
      </c>
    </row>
    <row r="23" spans="1:10" s="4" customFormat="1" ht="15" customHeight="1">
      <c r="A23" s="17" t="s">
        <v>63</v>
      </c>
      <c r="B23" s="39">
        <v>5.89</v>
      </c>
      <c r="C23" s="39">
        <v>6.25</v>
      </c>
      <c r="D23" s="39">
        <f t="shared" si="0"/>
        <v>12.14</v>
      </c>
      <c r="E23" s="39">
        <v>6.26</v>
      </c>
      <c r="F23" s="39">
        <v>7.25</v>
      </c>
      <c r="G23" s="39">
        <f t="shared" si="1"/>
        <v>13.51</v>
      </c>
      <c r="H23" s="39">
        <v>6.04</v>
      </c>
      <c r="I23" s="39">
        <v>6.37</v>
      </c>
      <c r="J23" s="39">
        <f t="shared" si="2"/>
        <v>12.41</v>
      </c>
    </row>
    <row r="24" spans="1:10" s="4" customFormat="1" ht="15" customHeight="1">
      <c r="A24" s="17" t="s">
        <v>64</v>
      </c>
      <c r="B24" s="39">
        <v>7.085</v>
      </c>
      <c r="C24" s="39">
        <v>7.75</v>
      </c>
      <c r="D24" s="39">
        <f t="shared" si="0"/>
        <v>14.835</v>
      </c>
      <c r="E24" s="39">
        <v>4.805</v>
      </c>
      <c r="F24" s="39">
        <v>5.75</v>
      </c>
      <c r="G24" s="39">
        <f t="shared" si="1"/>
        <v>10.555</v>
      </c>
      <c r="H24" s="39">
        <v>6.15</v>
      </c>
      <c r="I24" s="39">
        <v>7.125</v>
      </c>
      <c r="J24" s="39">
        <f t="shared" si="2"/>
        <v>13.275</v>
      </c>
    </row>
    <row r="25" spans="1:10" s="4" customFormat="1" ht="15" customHeight="1">
      <c r="A25" s="17" t="s">
        <v>87</v>
      </c>
      <c r="B25" s="39">
        <v>7.92</v>
      </c>
      <c r="C25" s="39">
        <v>9.625</v>
      </c>
      <c r="D25" s="39">
        <f t="shared" si="0"/>
        <v>17.545</v>
      </c>
      <c r="E25" s="39">
        <v>9.52</v>
      </c>
      <c r="F25" s="39">
        <v>11.625</v>
      </c>
      <c r="G25" s="39">
        <f t="shared" si="1"/>
        <v>21.145</v>
      </c>
      <c r="H25" s="39">
        <v>8.37</v>
      </c>
      <c r="I25" s="39">
        <v>10.29</v>
      </c>
      <c r="J25" s="39">
        <f t="shared" si="2"/>
        <v>18.659999999999997</v>
      </c>
    </row>
    <row r="26" spans="1:10" s="4" customFormat="1" ht="15" customHeight="1">
      <c r="A26" s="17" t="s">
        <v>65</v>
      </c>
      <c r="B26" s="39">
        <v>10.225</v>
      </c>
      <c r="C26" s="39">
        <v>6.875</v>
      </c>
      <c r="D26" s="39">
        <f t="shared" si="0"/>
        <v>17.1</v>
      </c>
      <c r="E26" s="39">
        <v>9.25</v>
      </c>
      <c r="F26" s="39">
        <v>6.875</v>
      </c>
      <c r="G26" s="39">
        <f t="shared" si="1"/>
        <v>16.125</v>
      </c>
      <c r="H26" s="39">
        <v>9.737</v>
      </c>
      <c r="I26" s="39">
        <v>6.875</v>
      </c>
      <c r="J26" s="39">
        <f t="shared" si="2"/>
        <v>16.612000000000002</v>
      </c>
    </row>
    <row r="27" spans="1:10" s="4" customFormat="1" ht="15" customHeight="1">
      <c r="A27" s="17" t="s">
        <v>66</v>
      </c>
      <c r="B27" s="39">
        <v>7.97</v>
      </c>
      <c r="C27" s="39">
        <v>9.625</v>
      </c>
      <c r="D27" s="39">
        <f t="shared" si="0"/>
        <v>17.595</v>
      </c>
      <c r="E27" s="39">
        <v>8.84</v>
      </c>
      <c r="F27" s="39">
        <v>9.625</v>
      </c>
      <c r="G27" s="39">
        <f t="shared" si="1"/>
        <v>18.465</v>
      </c>
      <c r="H27" s="39">
        <v>8.13</v>
      </c>
      <c r="I27" s="39">
        <v>9.625</v>
      </c>
      <c r="J27" s="39">
        <f t="shared" si="2"/>
        <v>17.755000000000003</v>
      </c>
    </row>
    <row r="28" spans="1:10" s="4" customFormat="1" ht="15" customHeight="1">
      <c r="A28" s="17" t="s">
        <v>67</v>
      </c>
      <c r="B28" s="39">
        <v>8.27</v>
      </c>
      <c r="C28" s="39">
        <v>10.63</v>
      </c>
      <c r="D28" s="39">
        <f t="shared" si="0"/>
        <v>18.9</v>
      </c>
      <c r="E28" s="39">
        <v>10.14</v>
      </c>
      <c r="F28" s="39">
        <v>11.63</v>
      </c>
      <c r="G28" s="39">
        <f t="shared" si="1"/>
        <v>21.770000000000003</v>
      </c>
      <c r="H28" s="39">
        <v>8.91</v>
      </c>
      <c r="I28" s="39">
        <v>10.72</v>
      </c>
      <c r="J28" s="39">
        <f t="shared" si="2"/>
        <v>19.630000000000003</v>
      </c>
    </row>
    <row r="29" spans="1:10" s="4" customFormat="1" ht="15" customHeight="1">
      <c r="A29" s="17" t="s">
        <v>68</v>
      </c>
      <c r="B29" s="39">
        <v>7</v>
      </c>
      <c r="C29" s="39">
        <v>7.25</v>
      </c>
      <c r="D29" s="39">
        <f t="shared" si="0"/>
        <v>14.25</v>
      </c>
      <c r="E29" s="39">
        <v>7</v>
      </c>
      <c r="F29" s="39">
        <v>7</v>
      </c>
      <c r="G29" s="39">
        <f t="shared" si="1"/>
        <v>14</v>
      </c>
      <c r="H29" s="39">
        <v>7</v>
      </c>
      <c r="I29" s="39">
        <v>7.063</v>
      </c>
      <c r="J29" s="39">
        <f t="shared" si="2"/>
        <v>14.062999999999999</v>
      </c>
    </row>
    <row r="30" spans="1:10" s="4" customFormat="1" ht="15" customHeight="1">
      <c r="A30" s="17" t="s">
        <v>69</v>
      </c>
      <c r="B30" s="39">
        <v>4.145</v>
      </c>
      <c r="C30" s="39">
        <v>5.125</v>
      </c>
      <c r="D30" s="39">
        <f t="shared" si="0"/>
        <v>9.27</v>
      </c>
      <c r="E30" s="39">
        <v>5.245</v>
      </c>
      <c r="F30" s="39">
        <v>5.125</v>
      </c>
      <c r="G30" s="39">
        <f t="shared" si="1"/>
        <v>10.370000000000001</v>
      </c>
      <c r="H30" s="39">
        <v>4.515</v>
      </c>
      <c r="I30" s="39">
        <v>5.125</v>
      </c>
      <c r="J30" s="39">
        <f t="shared" si="2"/>
        <v>9.64</v>
      </c>
    </row>
    <row r="31" spans="1:10" s="4" customFormat="1" ht="15" customHeight="1">
      <c r="A31" s="17" t="s">
        <v>70</v>
      </c>
      <c r="B31" s="39">
        <v>34.31</v>
      </c>
      <c r="C31" s="39">
        <v>26.2</v>
      </c>
      <c r="D31" s="39">
        <f t="shared" si="0"/>
        <v>60.510000000000005</v>
      </c>
      <c r="E31" s="39">
        <v>35.54</v>
      </c>
      <c r="F31" s="39">
        <v>26.2</v>
      </c>
      <c r="G31" s="39">
        <f t="shared" si="1"/>
        <v>61.739999999999995</v>
      </c>
      <c r="H31" s="39">
        <v>34.72</v>
      </c>
      <c r="I31" s="39">
        <v>25.53</v>
      </c>
      <c r="J31" s="39">
        <f t="shared" si="2"/>
        <v>60.25</v>
      </c>
    </row>
    <row r="32" spans="1:10" s="4" customFormat="1" ht="15" customHeight="1">
      <c r="A32" s="17" t="s">
        <v>71</v>
      </c>
      <c r="B32" s="39">
        <v>16</v>
      </c>
      <c r="C32" s="39">
        <v>17.25</v>
      </c>
      <c r="D32" s="39">
        <f t="shared" si="0"/>
        <v>33.25</v>
      </c>
      <c r="E32" s="39">
        <v>17</v>
      </c>
      <c r="F32" s="39">
        <v>17.25</v>
      </c>
      <c r="G32" s="39">
        <f t="shared" si="1"/>
        <v>34.25</v>
      </c>
      <c r="H32" s="39">
        <v>16.5</v>
      </c>
      <c r="I32" s="39">
        <v>17.25</v>
      </c>
      <c r="J32" s="39">
        <f t="shared" si="2"/>
        <v>33.75</v>
      </c>
    </row>
    <row r="33" spans="1:10" s="4" customFormat="1" ht="15" customHeight="1">
      <c r="A33" s="17" t="s">
        <v>72</v>
      </c>
      <c r="B33" s="39">
        <v>15.9</v>
      </c>
      <c r="C33" s="39">
        <v>17.76</v>
      </c>
      <c r="D33" s="39">
        <f t="shared" si="0"/>
        <v>33.660000000000004</v>
      </c>
      <c r="E33" s="39">
        <v>15.97</v>
      </c>
      <c r="F33" s="39">
        <v>17.76</v>
      </c>
      <c r="G33" s="39">
        <f t="shared" si="1"/>
        <v>33.730000000000004</v>
      </c>
      <c r="H33" s="39">
        <v>15.49</v>
      </c>
      <c r="I33" s="39">
        <v>17.76</v>
      </c>
      <c r="J33" s="39">
        <f t="shared" si="2"/>
        <v>33.25</v>
      </c>
    </row>
    <row r="34" spans="1:10" s="4" customFormat="1" ht="15" customHeight="1">
      <c r="A34" s="17" t="s">
        <v>73</v>
      </c>
      <c r="B34" s="39">
        <v>4.15</v>
      </c>
      <c r="C34" s="39">
        <v>5.625</v>
      </c>
      <c r="D34" s="39">
        <f t="shared" si="0"/>
        <v>9.775</v>
      </c>
      <c r="E34" s="39">
        <v>4.2</v>
      </c>
      <c r="F34" s="39">
        <v>5.625</v>
      </c>
      <c r="G34" s="39">
        <f t="shared" si="1"/>
        <v>9.825</v>
      </c>
      <c r="H34" s="39">
        <v>4.71</v>
      </c>
      <c r="I34" s="39">
        <v>5.583</v>
      </c>
      <c r="J34" s="39">
        <f t="shared" si="2"/>
        <v>10.293</v>
      </c>
    </row>
    <row r="35" spans="1:10" s="4" customFormat="1" ht="21" customHeight="1">
      <c r="A35" s="21" t="s">
        <v>30</v>
      </c>
      <c r="B35" s="40">
        <f>SUM(B4:B34)</f>
        <v>299.4999999999999</v>
      </c>
      <c r="C35" s="40">
        <f>SUM(C4:C34)</f>
        <v>317.62</v>
      </c>
      <c r="D35" s="40">
        <f t="shared" si="0"/>
        <v>617.1199999999999</v>
      </c>
      <c r="E35" s="40">
        <f>SUM(E4:E34)</f>
        <v>306.08000000000004</v>
      </c>
      <c r="F35" s="40">
        <f>SUM(F4:F34)</f>
        <v>321.03999999999996</v>
      </c>
      <c r="G35" s="40">
        <f t="shared" si="1"/>
        <v>627.12</v>
      </c>
      <c r="H35" s="40">
        <f>SUM(H4:H34)</f>
        <v>301.12999999999994</v>
      </c>
      <c r="I35" s="40">
        <f>SUM(I4:I34)</f>
        <v>317.005</v>
      </c>
      <c r="J35" s="40">
        <f t="shared" si="2"/>
        <v>618.135</v>
      </c>
    </row>
    <row r="36" spans="1:10" s="4" customFormat="1" ht="15" customHeight="1">
      <c r="A36" s="17" t="s">
        <v>85</v>
      </c>
      <c r="B36" s="39">
        <v>9.4</v>
      </c>
      <c r="C36" s="39">
        <v>7</v>
      </c>
      <c r="D36" s="39">
        <f t="shared" si="0"/>
        <v>16.4</v>
      </c>
      <c r="E36" s="39">
        <v>9.65</v>
      </c>
      <c r="F36" s="39">
        <v>7</v>
      </c>
      <c r="G36" s="39">
        <f t="shared" si="1"/>
        <v>16.65</v>
      </c>
      <c r="H36" s="39">
        <v>9.16</v>
      </c>
      <c r="I36" s="39">
        <v>7</v>
      </c>
      <c r="J36" s="39">
        <f t="shared" si="2"/>
        <v>16.16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76" bottom="0.5905511811023623" header="0.47" footer="0.3937007874015748"/>
  <pageSetup horizontalDpi="600" verticalDpi="600" orientation="landscape" paperSize="9" scale="82" r:id="rId1"/>
  <headerFooter alignWithMargins="0">
    <oddHeader>&amp;C&amp;"Arial CE,Pogrubiony"&amp;12Zatrudnienie w przedszkolach w 2009 roku (w etatach)&amp;RZałącznik Nr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2010-03-15T11:09:35Z</cp:lastPrinted>
  <dcterms:created xsi:type="dcterms:W3CDTF">2001-01-29T12:26:14Z</dcterms:created>
  <dcterms:modified xsi:type="dcterms:W3CDTF">2010-03-15T11:09:39Z</dcterms:modified>
  <cp:category/>
  <cp:version/>
  <cp:contentType/>
  <cp:contentStatus/>
</cp:coreProperties>
</file>