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704" activeTab="0"/>
  </bookViews>
  <sheets>
    <sheet name="dot dla instyt. kultury zał 11" sheetId="1" r:id="rId1"/>
    <sheet name="pozostałe dotacje - zał. 12" sheetId="2" r:id="rId2"/>
    <sheet name="dochody własne zał 13" sheetId="3" r:id="rId3"/>
    <sheet name="Gosp. pomoc. zał 14" sheetId="4" r:id="rId4"/>
    <sheet name="Fund-gmina zał. 15" sheetId="5" r:id="rId5"/>
    <sheet name="Fund-powiat zał. 16" sheetId="6" r:id="rId6"/>
    <sheet name="Fund-geodez. zał. 17" sheetId="7" r:id="rId7"/>
    <sheet name="zał. 18" sheetId="8" r:id="rId8"/>
    <sheet name="załącznik 1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B" localSheetId="2" hidden="1">'[9]Inwestycje-zał.3'!#REF!</definedName>
    <definedName name="__123Graph_B" localSheetId="1" hidden="1">'[4]Inwestycje-zał.3'!#REF!</definedName>
    <definedName name="__123Graph_B" localSheetId="7" hidden="1">'[4]Inwestycje-zał.3'!#REF!</definedName>
    <definedName name="__123Graph_B" localSheetId="8" hidden="1">'[4]Inwestycje-zał.3'!#REF!</definedName>
    <definedName name="__123Graph_B" hidden="1">'[1]Inwestycje-zał.3'!#REF!</definedName>
    <definedName name="__123Graph_D" localSheetId="2" hidden="1">'[9]Inwestycje-zał.3'!#REF!</definedName>
    <definedName name="__123Graph_D" localSheetId="1" hidden="1">'[4]Inwestycje-zał.3'!#REF!</definedName>
    <definedName name="__123Graph_D" localSheetId="7" hidden="1">'[4]Inwestycje-zał.3'!#REF!</definedName>
    <definedName name="__123Graph_D" localSheetId="8" hidden="1">'[4]Inwestycje-zał.3'!#REF!</definedName>
    <definedName name="__123Graph_D" hidden="1">'[1]Inwestycje-zał.3'!#REF!</definedName>
    <definedName name="__123Graph_F" localSheetId="2" hidden="1">'[9]Inwestycje-zał.3'!#REF!</definedName>
    <definedName name="__123Graph_F" localSheetId="1" hidden="1">'[4]Inwestycje-zał.3'!#REF!</definedName>
    <definedName name="__123Graph_F" localSheetId="7" hidden="1">'[4]Inwestycje-zał.3'!#REF!</definedName>
    <definedName name="__123Graph_F" localSheetId="8" hidden="1">'[4]Inwestycje-zał.3'!#REF!</definedName>
    <definedName name="__123Graph_F" hidden="1">'[1]Inwestycje-zał.3'!#REF!</definedName>
    <definedName name="__123Graph_X" localSheetId="2" hidden="1">'[9]Inwestycje-zał.3'!#REF!</definedName>
    <definedName name="__123Graph_X" localSheetId="1" hidden="1">'[4]Inwestycje-zał.3'!#REF!</definedName>
    <definedName name="__123Graph_X" localSheetId="7" hidden="1">'[4]Inwestycje-zał.3'!#REF!</definedName>
    <definedName name="__123Graph_X" localSheetId="8" hidden="1">'[4]Inwestycje-zał.3'!#REF!</definedName>
    <definedName name="__123Graph_X" hidden="1">'[1]Inwestycje-zał.3'!#REF!</definedName>
    <definedName name="aa" localSheetId="1" hidden="1">'[8]Inwestycje-zał.3'!#REF!</definedName>
    <definedName name="aa" hidden="1">'[5]Inwestycje-zał.3'!#REF!</definedName>
    <definedName name="aaa" localSheetId="1" hidden="1">'[6]Inwestycje-zał.3'!#REF!</definedName>
    <definedName name="aaa" hidden="1">'[2]Inwestycje-zał.3'!#REF!</definedName>
    <definedName name="aaaaaaaaaaaa" hidden="1">'[4]Inwestycje-zał.3'!#REF!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localSheetId="1" hidden="1">'[8]Inwestycje-zał.3'!#REF!</definedName>
    <definedName name="kkk" hidden="1">'[5]Inwestycje-zał.3'!#REF!</definedName>
    <definedName name="_xlnm.Print_Area" localSheetId="7">'zał. 18'!$A$1:$P$100</definedName>
    <definedName name="planowanie" hidden="1">'[4]Inwestycje-zał.3'!#REF!</definedName>
    <definedName name="Sierpień" hidden="1">'[4]Inwestycje-zał.3'!#REF!</definedName>
    <definedName name="_xlnm.Print_Titles" localSheetId="2">'dochody własne zał 13'!$1:$3</definedName>
    <definedName name="_xlnm.Print_Titles" localSheetId="1">'pozostałe dotacje - zał. 12'!$1:$2</definedName>
    <definedName name="_xlnm.Print_Titles" localSheetId="7">'zał. 18'!$1:$6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localSheetId="1" hidden="1">'[7]INWESTYCJE'!#REF!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<sst xmlns="http://schemas.openxmlformats.org/spreadsheetml/2006/main" count="387" uniqueCount="273">
  <si>
    <t>w tym:</t>
  </si>
  <si>
    <t xml:space="preserve">Treść </t>
  </si>
  <si>
    <t>Lp.</t>
  </si>
  <si>
    <t>Nazwa zakładu</t>
  </si>
  <si>
    <t xml:space="preserve">Przypisane przychody własne </t>
  </si>
  <si>
    <t>-</t>
  </si>
  <si>
    <t xml:space="preserve">Wydatki            </t>
  </si>
  <si>
    <t>Galeria Sztuki Współczesnej</t>
  </si>
  <si>
    <t>Miejski Ośrodek Kultury</t>
  </si>
  <si>
    <t xml:space="preserve">Opolski Teatr Lalki i Aktora </t>
  </si>
  <si>
    <t xml:space="preserve">Szkoły artystyczne </t>
  </si>
  <si>
    <t>Zakład Obsługi Technicznej Miejskiego Ośrodka Dokumentacji Geodezyjnej i Kartograficznej Urzędu Miasta Opola</t>
  </si>
  <si>
    <t>Miejska Biblioteka Publiczna</t>
  </si>
  <si>
    <t>Dom Dziecka</t>
  </si>
  <si>
    <t>Miejski Ośrodek Pomocy Rodzinie</t>
  </si>
  <si>
    <t>Przedszkola, w tym:</t>
  </si>
  <si>
    <t>Szkoły podstawowe, w tym:</t>
  </si>
  <si>
    <t xml:space="preserve">Plan </t>
  </si>
  <si>
    <t xml:space="preserve">Wykonanie </t>
  </si>
  <si>
    <t>Przedszkola specjalne</t>
  </si>
  <si>
    <t>Pogotowie Opiekuńcze</t>
  </si>
  <si>
    <t>Dom Pomocy Społecznej dla Kombatantów</t>
  </si>
  <si>
    <t>%</t>
  </si>
  <si>
    <t>4:3</t>
  </si>
  <si>
    <t>7:6</t>
  </si>
  <si>
    <t>Stopień wykonania planu</t>
  </si>
  <si>
    <t>I.</t>
  </si>
  <si>
    <t>II.</t>
  </si>
  <si>
    <t>III.</t>
  </si>
  <si>
    <t xml:space="preserve">Wydatki </t>
  </si>
  <si>
    <t>IV.</t>
  </si>
  <si>
    <t>Stan funduszu obrotowego na początku roku</t>
  </si>
  <si>
    <t xml:space="preserve">Stan funduszu obrotowego na koniec roku </t>
  </si>
  <si>
    <t xml:space="preserve">Przychody </t>
  </si>
  <si>
    <t>Gimnazja, w tym:</t>
  </si>
  <si>
    <t>BEZPIECZEŃSTWO PUBLICZNE I OCHRONA PRZECIWPOŻAROWA</t>
  </si>
  <si>
    <t>OŚWIATA I WYCHOWANIE</t>
  </si>
  <si>
    <t>Szkoły podstawowe specjalne</t>
  </si>
  <si>
    <t>Szkoły zawodowe</t>
  </si>
  <si>
    <t>Miejski Ośrodek Doskonalenia Nauczycieli</t>
  </si>
  <si>
    <t>POMOC SPOŁECZNA</t>
  </si>
  <si>
    <t>POZOSTAŁE ZADANIA W ZAKRESIE POLITYKI SPOŁECZNEJ</t>
  </si>
  <si>
    <t>EDUKACYJNA OPIEKA WYCHOWAWCZA</t>
  </si>
  <si>
    <t>Placówki wychowania pozaszkolnego</t>
  </si>
  <si>
    <t>Internaty i bursy szkolne</t>
  </si>
  <si>
    <t>GOSPODARKA KOMUNALNA I OCHRONA ŚRODOWISKA</t>
  </si>
  <si>
    <t>OGRODY BOTANICZNE I ZOOLOGICZNE ORAZ NATURALNE OBSZARY I OBIEKTY CHRONIONEJ PRZYRODY</t>
  </si>
  <si>
    <t>Ogród Zoologiczny, w tym:</t>
  </si>
  <si>
    <t xml:space="preserve">Rozdział </t>
  </si>
  <si>
    <t>Dział</t>
  </si>
  <si>
    <t>Rozdział</t>
  </si>
  <si>
    <t>Pozostała działalność</t>
  </si>
  <si>
    <t xml:space="preserve">ADMINISTRACJA PUBLICZNA </t>
  </si>
  <si>
    <t>Gimnazja</t>
  </si>
  <si>
    <t>Szkoły zawodowe, w tym:</t>
  </si>
  <si>
    <t>Internaty i bursy szkolne, w tym:</t>
  </si>
  <si>
    <t xml:space="preserve">Razem (I+II) </t>
  </si>
  <si>
    <t xml:space="preserve">Wydatki majątkowe </t>
  </si>
  <si>
    <t>INSTYTUCJE KULTURY</t>
  </si>
  <si>
    <t>Wydatki bieżące</t>
  </si>
  <si>
    <t xml:space="preserve">BEZPIECZEŃSTWO PUBLICZNE I OCHRONA PRZECIWPOŻAROWA </t>
  </si>
  <si>
    <t>Zadania ratownictwa górskiego i wodnego</t>
  </si>
  <si>
    <t>Dotacja</t>
  </si>
  <si>
    <t xml:space="preserve">OŚWIATA I WYCHOWANIE </t>
  </si>
  <si>
    <t>Szkoły podstawowe</t>
  </si>
  <si>
    <t>Przedszkola</t>
  </si>
  <si>
    <t>Przedszkola niepubliczne - dotacje</t>
  </si>
  <si>
    <t xml:space="preserve">Licea ogólnokształcące </t>
  </si>
  <si>
    <t>Współpraca z organizacjami pozarządowymi w zakresie nauki, edukacji, oświaty i wychowania</t>
  </si>
  <si>
    <t>OCHRONA ZDROWIA</t>
  </si>
  <si>
    <t>Programy polityki zdrowotnej</t>
  </si>
  <si>
    <t>Realizacja programu edukacyjnego dla dzieci w wieku przedszkolnym "Biały ząbek"</t>
  </si>
  <si>
    <t>Realizacja programu samobadania piersi  "Badaj swoje piersi"</t>
  </si>
  <si>
    <t>Zwalczanie narkomanii</t>
  </si>
  <si>
    <t>Przeciwdziałanie alkoholizmowi</t>
  </si>
  <si>
    <t>Wydatki bieżące - środki z Miejskiego Programu Profilaktyki i Rozwiązywania Problemów Alkoholowych</t>
  </si>
  <si>
    <t xml:space="preserve">Placówki opiekuńczo-wychowawcze </t>
  </si>
  <si>
    <t>Pokrycie kosztów pobytu dzieci w placówkach opiekuńczo - wychowawczych poza powiatem Opole</t>
  </si>
  <si>
    <t xml:space="preserve">Domy pomocy społecznej </t>
  </si>
  <si>
    <t>Ośrodki wsparcia</t>
  </si>
  <si>
    <t>Rodziny zastępcze</t>
  </si>
  <si>
    <t>Zasiłki i pomoc w naturze oraz składki na ubezpieczenia społeczne</t>
  </si>
  <si>
    <t xml:space="preserve">Usługi opiekuńcze i specjalistyczne usługi opiekuńcze </t>
  </si>
  <si>
    <t>Wydatki na realizację zadań bieżących z zakresu administracji rządowej oraz innych zadań zleconych gminie (związkom gmin) ustawami</t>
  </si>
  <si>
    <t xml:space="preserve">Pozostała działalność </t>
  </si>
  <si>
    <t>Wydatki na realizację własnych zadań bieżących gmin (związków gmin)</t>
  </si>
  <si>
    <t>Państwowe Ognisko Plastyczne - dotacja</t>
  </si>
  <si>
    <t>Internat przy WZDZ Opole - dotacja</t>
  </si>
  <si>
    <t xml:space="preserve">KULTURA I OCHRONA DZIEDZICTWA NARODOWEGO </t>
  </si>
  <si>
    <t>Ochrona i konserwacja zabytków</t>
  </si>
  <si>
    <t>Konserwacja, renowacja i roboty budowlane przy zabytku wpisanym do rejestru zabytków</t>
  </si>
  <si>
    <t>KULTURA FIZYCZNA I SPORT</t>
  </si>
  <si>
    <t>Treść</t>
  </si>
  <si>
    <t>%
  5:4</t>
  </si>
  <si>
    <t>wydatki inwestycyjne</t>
  </si>
  <si>
    <t xml:space="preserve">Wynagrodzenia 
i pochodne </t>
  </si>
  <si>
    <t xml:space="preserve">Pokrycie niedoboru        
(dotacja) </t>
  </si>
  <si>
    <t xml:space="preserve">Wydatki            
(bez wpłat do budżetu) </t>
  </si>
  <si>
    <t>Projekt</t>
  </si>
  <si>
    <t>Wydatki Razem               (4+7)</t>
  </si>
  <si>
    <t>z tego:</t>
  </si>
  <si>
    <t>Wydatki Razem               (11+14)</t>
  </si>
  <si>
    <t>Środki z budżetu krajowego</t>
  </si>
  <si>
    <t>Środki z budżetu U E</t>
  </si>
  <si>
    <t>Wydatki razem                (5+6)</t>
  </si>
  <si>
    <t>z tego źródła finansowania:</t>
  </si>
  <si>
    <t>Wydatki razem              (8+9)</t>
  </si>
  <si>
    <t>Wydatki razem                (12+13)</t>
  </si>
  <si>
    <t>Wydatki razem              (15+16)</t>
  </si>
  <si>
    <t>pożyczki i kredyty</t>
  </si>
  <si>
    <t>pozostałe</t>
  </si>
  <si>
    <t>l</t>
  </si>
  <si>
    <t>Wydatki majątkowe razem</t>
  </si>
  <si>
    <t>1.1</t>
  </si>
  <si>
    <t>1.2</t>
  </si>
  <si>
    <t>II</t>
  </si>
  <si>
    <t>Wydatki bieżące razem</t>
  </si>
  <si>
    <t>2.1</t>
  </si>
  <si>
    <t>2.2</t>
  </si>
  <si>
    <t>OGÓŁEM (l+ll)</t>
  </si>
  <si>
    <t>§</t>
  </si>
  <si>
    <t>Realizujący</t>
  </si>
  <si>
    <t>2.3</t>
  </si>
  <si>
    <t>Komenda Miejska Państwowej Straży Pożarnej**</t>
  </si>
  <si>
    <t>Środowiskowy Dom Samopomocy**</t>
  </si>
  <si>
    <t>Miejski Ośrodek Pomocy Rodzinie**</t>
  </si>
  <si>
    <t>* - kwota stanowi 75% przypisanych i wykonanych dochodów</t>
  </si>
  <si>
    <t>** - kwota stanowi 95% przypisanych i wykonanych dochodów</t>
  </si>
  <si>
    <t>Nazwa jednostki budżetowej</t>
  </si>
  <si>
    <t>Promocja jednostek samorządu terytorialnego</t>
  </si>
  <si>
    <t>Prowadzenie oddziału dziennego pobytu dla dzieci z porażeniem mózgowym i innymi schorzeniami układu nerwowego</t>
  </si>
  <si>
    <t>Dofinansowanie działalności warsztatu terapii zajęciowej</t>
  </si>
  <si>
    <t>Wynik</t>
  </si>
  <si>
    <t>Urząd Miasta Opola 
- Referat Nieruchomości Skarbu Państwa*</t>
  </si>
  <si>
    <t xml:space="preserve">Program: Program Operacyjny "Infrastruktura i środowisko" </t>
  </si>
  <si>
    <t>2.4</t>
  </si>
  <si>
    <t>Urząd Miasta Opola 
- Wydział Świadczeń Socjalnych**</t>
  </si>
  <si>
    <t xml:space="preserve">pożyczki na prefinansowanie </t>
  </si>
  <si>
    <t xml:space="preserve">Nazwa </t>
  </si>
  <si>
    <t>010</t>
  </si>
  <si>
    <t>ROLNICTWO I ŁOWIECTWO</t>
  </si>
  <si>
    <t>01030</t>
  </si>
  <si>
    <t>Izby rolnicze</t>
  </si>
  <si>
    <t>Działalność informacyjna i kulturalna prowadzona za granicą</t>
  </si>
  <si>
    <t>Komendy wojewódzkie Policji</t>
  </si>
  <si>
    <t>Dodatkowe służby patrolowe w czasie ponadnormatywnym</t>
  </si>
  <si>
    <t>RÓŻNE ROZLICZENIA</t>
  </si>
  <si>
    <t>Część równoważąca subwencji ogólnej dla powiatów</t>
  </si>
  <si>
    <t>Wpłata do budżetu państwa</t>
  </si>
  <si>
    <t>Niepubliczne i publiczne szkoły podstawowe - dotacje</t>
  </si>
  <si>
    <t>Niepubliczne i publiczne gimnazja - dotacje</t>
  </si>
  <si>
    <t>Licea ogólnokształcące niepubliczne i publiczne - dotacje</t>
  </si>
  <si>
    <t>Niepubliczne i publiczne licea i technika zawodowe - dotacje</t>
  </si>
  <si>
    <t>SP ZOZ Centrum - remont pomieszczeń w budynku SP ZOZ Centrum w Opolu</t>
  </si>
  <si>
    <t>Zadania w zakresie kultury fizycznej i sportu</t>
  </si>
  <si>
    <t>OGÓŁEM</t>
  </si>
  <si>
    <t xml:space="preserve">Program: Program Operacyjny dla wykorzystania środków finansowych w ramach Mechanizmu Finansowego Europejskiego Obszaru Gospodarczego oraz Norweskiego Mechanizmu Finansowego </t>
  </si>
  <si>
    <t>2.5</t>
  </si>
  <si>
    <t>2.6</t>
  </si>
  <si>
    <t>2.7</t>
  </si>
  <si>
    <t>2.8</t>
  </si>
  <si>
    <t>Program Operacyjny Kapitał Ludzki</t>
  </si>
  <si>
    <t>Priorytet 9: Rozwój wykształcenia i kompetencji w regionach</t>
  </si>
  <si>
    <t>Działanie 9.2: Podniesienie atrakcyjności i jakości szkolnictwa zawodowego</t>
  </si>
  <si>
    <t>Działanie 6.1: Poprawa dostępu do zatrudnienia oraz wspieranie aktywności zawodowej w regionie</t>
  </si>
  <si>
    <t>Priorytet 6: Rynek pracy otwarty dla wszystkich</t>
  </si>
  <si>
    <t>Priorytet 8: Regionalne kadry gospodarki</t>
  </si>
  <si>
    <t>Działanie 8.1: Rozwój pracowników i przedsiębiorstw w regionie</t>
  </si>
  <si>
    <t>Priorytet 7: Promocja integracji społecznej</t>
  </si>
  <si>
    <t>Miejski Ośrodek Pomocy Osobom Bezdomnym i Uzależnionym</t>
  </si>
  <si>
    <t>Urząd Miasta Opola 
- Wydział Spraw Obywatelskich**</t>
  </si>
  <si>
    <t>DZIAŁALNOŚĆ USŁUGOWA</t>
  </si>
  <si>
    <t>Urząd Miasta Opola</t>
  </si>
  <si>
    <t>Komenda Miejska Państwowej Straży Pożarnej, 
w tym:</t>
  </si>
  <si>
    <t>Straż Miejska</t>
  </si>
  <si>
    <t>Licea ogólnokształcące, w tym:</t>
  </si>
  <si>
    <t>Zespół Placówek Oświatowych - Centrum Kształcenia Praktycznego</t>
  </si>
  <si>
    <t>Żłobki</t>
  </si>
  <si>
    <t>Poradnia Psychologiczno - Pedagogiczna</t>
  </si>
  <si>
    <t>Szkolne schronisko młodzieżowe, w tym:</t>
  </si>
  <si>
    <t>Ogród Zoologiczny (Miejskie Schronisko dla Bezdomnych Zwierząt)</t>
  </si>
  <si>
    <t>Plan na 31.12.2009 r.</t>
  </si>
  <si>
    <t>Wykonanie 
za 2009 r.</t>
  </si>
  <si>
    <t>Wykonanie za 2009 r.</t>
  </si>
  <si>
    <t>Muzeum Polskiej Piosenki</t>
  </si>
  <si>
    <t xml:space="preserve">Ogółem  </t>
  </si>
  <si>
    <t>Wykonanie                  za 2009 r.</t>
  </si>
  <si>
    <r>
      <t xml:space="preserve">% </t>
    </r>
    <r>
      <rPr>
        <b/>
        <sz val="10"/>
        <rFont val="Arial CE"/>
        <family val="2"/>
      </rPr>
      <t xml:space="preserve">                        4:3</t>
    </r>
  </si>
  <si>
    <t>Adaptacja pomieszczeń na potrzeby Komendy Miejskiej Policji w Opolu</t>
  </si>
  <si>
    <t>Zakup wyposażenia do pokoju przesłuchań tzw. "Niebieskiego Pokoju" na potrzeby Komendy Miejskiej Policji w Opolu</t>
  </si>
  <si>
    <t>Współpraca z organizacjami pozarządowymi w zakresie przeciwdziałania demoralizacji i przestępczości</t>
  </si>
  <si>
    <t>ZSZ WZDZ - publiczna - dotacja</t>
  </si>
  <si>
    <t>Lecznictwo ambulatoryjne</t>
  </si>
  <si>
    <t>Realizacja programu pierwotnej profilaktyki wad cewy nerwowej pn. "Już teraz mogę zadbać o zdrowie swego przyszłego dziecka"</t>
  </si>
  <si>
    <t>Realizacja programu profilaktyki chorób układu krążenia - dotacja dla SP ZOZ Centrum</t>
  </si>
  <si>
    <t>Realizacja programu profilaktyki chorób układu krążenia - dotacja dla SP ZOZ Śródmieście</t>
  </si>
  <si>
    <t>Realizacja programu profilaktyki nowotworowej - badania mammograficzne - dotacja dla SP ZOZ Centrum</t>
  </si>
  <si>
    <t>Realizacja programu profilaktyki i wczesnego wykrywania raka jelita grubego - dotacja dla SP ZOZ Zaodrze</t>
  </si>
  <si>
    <t>Realizacja programu profilaktyki raka prostaty dla mężczyzn - dotacja dla SP ZOZ Centrum</t>
  </si>
  <si>
    <t>Realizacja programu profilaktyki raka prostaty dla mężczyzn - dotacja dla SP ZOZ Śródmieście</t>
  </si>
  <si>
    <t>Realizacja programu profilaktyki raka prostaty dla mężczyzn - dotacja dla SP ZOZ Zaodrze</t>
  </si>
  <si>
    <t>Realizacja programu profilaktyki w zakresie wczesnego wykrywania raka krtani - dotacja dla SP ZOZ Centrum</t>
  </si>
  <si>
    <t>Realizacja programu profilaktyki onkologicznej - USG piersi - dotacja dla SP ZOZ Śródmieście</t>
  </si>
  <si>
    <t>Realizacja programu profilaktyki onkologicznej - kolposkopia - dotacja dla SP ZOZ Śródmieście</t>
  </si>
  <si>
    <t>Realizacja programu profilaktyki chorób płuc - RTG klatki piersiowej AP + BOK - dotacja dla SP ZOZ Śródmieście</t>
  </si>
  <si>
    <t>Realizacja programu zapobiegania otyłości wśród  dzieci "ABC zdrowego odżywiania"</t>
  </si>
  <si>
    <t>Realizacja programu szczepień profilaktycznych przeciwko wirusowi HPV wywołującego raka szyjki macicy - dotacja 
dla SP ZOZ Centrum</t>
  </si>
  <si>
    <t>Przeciwdziałanie narkomanii - środki z Miejskiego Programu Profilaktyki Rozwiązywania Problemów Alkoholowych</t>
  </si>
  <si>
    <t>Świadczenia zdrowotne w zakresie działań profilaktycznych i opieki nad dzieckiem w wieku do 3 lat</t>
  </si>
  <si>
    <t>Dom Pomocy Społecznej w Opolu, ul.Szpitalna 17 - wydatki na realizację bieżących zadań własnych powiatu</t>
  </si>
  <si>
    <t>Środowiskowy Dom Samopomocy w Opolu przy ul.Mielęckiego 4a - wydatki na realizację zadań bieżących z zakresu administracji rządowej oraz innych zadań zleconych gminie (związkom gmin) ustawami</t>
  </si>
  <si>
    <t>Pomoc finansowa dla Gminy Głuchołazy z przeznaczeniem na usuwanie zniszczeń spowodowanych przez powódź</t>
  </si>
  <si>
    <t>Pomoc finansowa dla Gminy Paczków z przeznaczeniem na usuwanie zniszczeń spowodowanych przez powódź</t>
  </si>
  <si>
    <t>Wydatki na zadania bieżące realizowane przez gminę na podstawie porozumień z organami administracji rządowej - Realizacja projektu "Program opieki nad dzieckiem i rodziną"</t>
  </si>
  <si>
    <t>Rehabilitacja zawodowa i społeczna osób niepełnosprawnych</t>
  </si>
  <si>
    <t>Realizacja zadań publicznych przez organizacje pozarządowe w zakresie promocji i organizacji wolontariatu</t>
  </si>
  <si>
    <t>Realizacja zadań publicznych przez organizacje pozarządowe w zakresie działalności wspomagającej rozwój wspólnot i społeczności lokalnych</t>
  </si>
  <si>
    <t>Realizacja zadań publicznych przez organizacje pozarządowe w zakresie działania na rzecz osób niepełnosprawnych</t>
  </si>
  <si>
    <t>Realizacja zadań publicznych przez organizacje pozarządowe w zakresie pomocy rodzinom i osobom w trudnej sytuacji życiowej</t>
  </si>
  <si>
    <r>
      <t>%                                     4:3</t>
    </r>
    <r>
      <rPr>
        <b/>
        <sz val="9"/>
        <rFont val="Arial CE"/>
        <family val="2"/>
      </rPr>
      <t xml:space="preserve">                       </t>
    </r>
  </si>
  <si>
    <t>Planowane wydatki 2009 r.</t>
  </si>
  <si>
    <t>Wykonanie wydatków w 2009 r.</t>
  </si>
  <si>
    <t>Działanie: Infrastruktura drogowe</t>
  </si>
  <si>
    <r>
      <t>nazwa projektu:</t>
    </r>
    <r>
      <rPr>
        <b/>
        <i/>
        <sz val="10"/>
        <rFont val="Arial"/>
        <family val="2"/>
      </rPr>
      <t xml:space="preserve"> "Przebudowa wiaduktu i układu komunikacyjnego oraz remont wiaduktu żelbetowego w ciągu ul.Reymonta"</t>
    </r>
  </si>
  <si>
    <t>Program: Regionalny Program Operacyjny Województwa Opolskiego na lata 2007-2013</t>
  </si>
  <si>
    <t>1.3</t>
  </si>
  <si>
    <t>Działanie 5.3. Rozwój kultury oraz ochrona dziedzictwa kulturowego</t>
  </si>
  <si>
    <r>
      <t xml:space="preserve">nazwa projektu: </t>
    </r>
    <r>
      <rPr>
        <b/>
        <i/>
        <sz val="10"/>
        <rFont val="Arial"/>
        <family val="2"/>
      </rPr>
      <t>"Przebudowa, rozbudowa i nadbudowa budynku na siedzibę Miejskiej Biblioteki Publicznej w Opolu"</t>
    </r>
  </si>
  <si>
    <t>1.4</t>
  </si>
  <si>
    <t>Priorytet 11: Kultura i dziedzictwo kulturowe</t>
  </si>
  <si>
    <r>
      <t>nazwa projektu:</t>
    </r>
    <r>
      <rPr>
        <b/>
        <i/>
        <sz val="10"/>
        <rFont val="Arial"/>
        <family val="2"/>
      </rPr>
      <t xml:space="preserve"> "Utworzenie Narodowego Centrum Polskiej Piosenki poprzez przebudowę Amfiteatru Tysiąclecia w Opolu"</t>
    </r>
  </si>
  <si>
    <t>1.5</t>
  </si>
  <si>
    <t>Działanie 1.4:Rozwój infrastruktury turystycznej i rekreacyjno- sportowej.</t>
  </si>
  <si>
    <t>Poddziałanie 1.4.2: Usługi turystyczne i rekreacyjno-sportowe świadczone przez sektor publiczny.</t>
  </si>
  <si>
    <r>
      <t>nazwa projektu:</t>
    </r>
    <r>
      <rPr>
        <b/>
        <i/>
        <sz val="10"/>
        <rFont val="Arial"/>
        <family val="2"/>
      </rPr>
      <t xml:space="preserve"> "Budowa Centrum Sportu przy ul. Północnej w Opolu"</t>
    </r>
  </si>
  <si>
    <t>1.6</t>
  </si>
  <si>
    <r>
      <t>nazwa projektu:</t>
    </r>
    <r>
      <rPr>
        <b/>
        <i/>
        <sz val="10"/>
        <rFont val="Arial"/>
        <family val="2"/>
      </rPr>
      <t xml:space="preserve"> "Zwiększenie atrakcyjności turystycznej miasta Opola poprzez zagospodarowanie terenów wzdłuż Odry"</t>
    </r>
  </si>
  <si>
    <t>Priorytet 4: Rozwój zasobów ludzkich poprzez m.in.. Promowanie wykształcenia i szkoleń, wzmacnianie w samorządzie i jego instytucjach potencjału z zakresu administracji lub służby publicznej, a także wzmocnienie wspierających go procesów demokratycznych</t>
  </si>
  <si>
    <r>
      <t xml:space="preserve">nazwa projektu: </t>
    </r>
    <r>
      <rPr>
        <b/>
        <i/>
        <sz val="10"/>
        <rFont val="Arial"/>
        <family val="2"/>
      </rPr>
      <t xml:space="preserve">„Profesjonalna kadra samorządowa miasta Opola” </t>
    </r>
  </si>
  <si>
    <t>Program: Program Operacyjny Kapitał Ludzki</t>
  </si>
  <si>
    <t xml:space="preserve">Priorytet 9. Rozwój wykształcenia i kompetencji w regionach </t>
  </si>
  <si>
    <t>Działanie 9.4. Wysoko wykwalifikowane kadry systemu oświaty</t>
  </si>
  <si>
    <r>
      <t xml:space="preserve">nazwa projektu: </t>
    </r>
    <r>
      <rPr>
        <b/>
        <i/>
        <sz val="10"/>
        <rFont val="Arial"/>
        <family val="2"/>
      </rPr>
      <t>„Oświata jutra - kursy doskonalące dla kadry administracyjnej i zarządzającej oświatą w mieście Opolu"</t>
    </r>
  </si>
  <si>
    <r>
      <t xml:space="preserve">nazwa projektu: </t>
    </r>
    <r>
      <rPr>
        <b/>
        <i/>
        <sz val="10"/>
        <rFont val="Arial"/>
        <family val="2"/>
      </rPr>
      <t>„Program rozwojowy szkół zawodowych miasta Opola”</t>
    </r>
  </si>
  <si>
    <t>Poddziałanie 7.1.1: Rozwój i upowszechnianie aktywnej integracji przez ośrodki pomocy społecznej.</t>
  </si>
  <si>
    <r>
      <t xml:space="preserve">nazwa projektu: </t>
    </r>
    <r>
      <rPr>
        <b/>
        <i/>
        <sz val="10"/>
        <rFont val="Arial"/>
        <family val="2"/>
      </rPr>
      <t>„Moja praca - moja przyszłość”</t>
    </r>
  </si>
  <si>
    <t>Działanie 9.1. Wyrównywanie szans edukacyjnych i zapewnienie wysokiej jakości usług edukacyjnych świadczonych w systemie oświaty</t>
  </si>
  <si>
    <r>
      <t xml:space="preserve">nazwa projektu: </t>
    </r>
    <r>
      <rPr>
        <b/>
        <i/>
        <sz val="10"/>
        <rFont val="Arial"/>
        <family val="2"/>
      </rPr>
      <t>„Elastyczne przedszkola - wsparcie edukacji przedszkolnej w mieście Opolu"</t>
    </r>
  </si>
  <si>
    <r>
      <t xml:space="preserve">nazwa projektu: </t>
    </r>
    <r>
      <rPr>
        <b/>
        <i/>
        <sz val="10"/>
        <rFont val="Arial"/>
        <family val="2"/>
      </rPr>
      <t>„Pośredniaczek”</t>
    </r>
  </si>
  <si>
    <r>
      <t xml:space="preserve">nazwa projektu: </t>
    </r>
    <r>
      <rPr>
        <b/>
        <i/>
        <sz val="10"/>
        <rFont val="Arial"/>
        <family val="2"/>
      </rPr>
      <t>„Postaw na siebie”</t>
    </r>
  </si>
  <si>
    <t xml:space="preserve">Priorytet 2. Wzmocnienie rozwoju zasobów ludzkich w regionach </t>
  </si>
  <si>
    <t>Działanie 2.4. Reorientacja zawodowa osób zagrożonych procesami restrukturyzacyjnymi</t>
  </si>
  <si>
    <r>
      <t xml:space="preserve">nazwa projektu: </t>
    </r>
    <r>
      <rPr>
        <b/>
        <i/>
        <sz val="10"/>
        <rFont val="Arial"/>
        <family val="2"/>
      </rPr>
      <t>„Lepsza perspektywa"</t>
    </r>
  </si>
  <si>
    <t>Priorytet 8. Regionalne kadry gospodarki</t>
  </si>
  <si>
    <t>Działanie 8.1. Rozwój pracowników i przedsiębiorstw w regionie</t>
  </si>
  <si>
    <r>
      <t xml:space="preserve">nazwa projektu: </t>
    </r>
    <r>
      <rPr>
        <b/>
        <i/>
        <sz val="10"/>
        <rFont val="Arial"/>
        <family val="2"/>
      </rPr>
      <t>„Opolska Fundacja Pracy. Partnerstwo w dobie kryzysu"</t>
    </r>
  </si>
  <si>
    <t>2.9</t>
  </si>
  <si>
    <t>Działanie 9.2. Podniesienie atrakcyjności i jakości szkolnictwa zawodowego</t>
  </si>
  <si>
    <r>
      <t xml:space="preserve">nazwa projektu: </t>
    </r>
    <r>
      <rPr>
        <b/>
        <i/>
        <sz val="10"/>
        <rFont val="Arial"/>
        <family val="2"/>
      </rPr>
      <t>„Młodzi zawodowcy - program rozwojowy szkół zawodowych Miasta Opola"</t>
    </r>
  </si>
  <si>
    <r>
      <t xml:space="preserve">nazwa projektu: </t>
    </r>
    <r>
      <rPr>
        <b/>
        <i/>
        <sz val="10"/>
        <rFont val="Arial"/>
        <family val="2"/>
      </rPr>
      <t>„Przyjazne przedszkola - wsparcie edukacji przedszkolnej w mieście Opolu"</t>
    </r>
  </si>
  <si>
    <t>Program: Program dla Europy Środkowej (Central Europe)</t>
  </si>
  <si>
    <t>Priorytet: 2 Poprawa zewnętrznej i wewnętrznej dostępności obszaru Europy Środkowej</t>
  </si>
  <si>
    <r>
      <t xml:space="preserve">nazwa projektu: </t>
    </r>
    <r>
      <rPr>
        <b/>
        <i/>
        <sz val="10"/>
        <rFont val="Arial"/>
        <family val="2"/>
      </rPr>
      <t>„Via Regia plus"</t>
    </r>
  </si>
  <si>
    <t>Działanie:   9.1 Wyrównywanie szans edukacyjnych i zapewnienie wysokiej jakości usług edukacyjnych świadczonych w systemie oświaty</t>
  </si>
  <si>
    <r>
      <t xml:space="preserve">nazwa projektu: </t>
    </r>
    <r>
      <rPr>
        <b/>
        <i/>
        <sz val="10"/>
        <rFont val="Arial"/>
        <family val="2"/>
      </rPr>
      <t>„Via ad Artes - program rozwojowy liceów ogólnokształcących"</t>
    </r>
  </si>
  <si>
    <t>2.10</t>
  </si>
  <si>
    <t>2.11</t>
  </si>
  <si>
    <t>2.12</t>
  </si>
  <si>
    <r>
      <t>%                                     6:5</t>
    </r>
    <r>
      <rPr>
        <b/>
        <sz val="9"/>
        <rFont val="Arial CE"/>
        <family val="2"/>
      </rPr>
      <t xml:space="preserve">                       </t>
    </r>
  </si>
  <si>
    <t>Realizacja programu profilaktyki i wczesnego wykrywania cukrzycy - dotacja dla SP ZOZ "Śródmieście"</t>
  </si>
  <si>
    <t>Miejski Ośrodek Sportu i Rekreacji</t>
  </si>
  <si>
    <t>2.13</t>
  </si>
  <si>
    <t>Podziałanie: Drogi regionalne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</si>
</sst>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##\ ###\ ###\ ##0"/>
    <numFmt numFmtId="181" formatCode="0.000%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_D_M_-;\-* #,##0.00\ _D_M_-;_-* &quot;-&quot;??\ _D_M_-;_-@_-"/>
    <numFmt numFmtId="186" formatCode="#,##0.00\ [$zł-415];[Red]\-#,##0.00\ [$zł-415]"/>
    <numFmt numFmtId="187" formatCode="d\ mmmm\ yyyy"/>
    <numFmt numFmtId="188" formatCode="#,##0\ [$zł-415];[Red]\-#,##0\ [$zł-415]"/>
    <numFmt numFmtId="189" formatCode="[&gt;0]#,##0.00&quot; zł &quot;;[&lt;0]\-#,##0.00&quot; zł &quot;;&quot; -&quot;#&quot; zł &quot;"/>
    <numFmt numFmtId="190" formatCode="[&gt;0]#,##0.000&quot; zł &quot;;[&lt;0]\-#,##0.000&quot; zł &quot;;&quot; -&quot;#&quot; zł &quot;"/>
    <numFmt numFmtId="191" formatCode="#,##0.00\ _z_ł"/>
    <numFmt numFmtId="192" formatCode="#,##0.00000"/>
    <numFmt numFmtId="193" formatCode="[&gt;0]#,##0&quot; zł &quot;;[&lt;0]\-#,##0&quot; zł &quot;;&quot; -&quot;#&quot; zł &quot;"/>
    <numFmt numFmtId="194" formatCode="[&gt;0]#,##0.00&quot; zł &quot;;[&lt;0]\-#,##0.00&quot; zł &quot;;&quot; -&quot;#.00&quot; zł &quot;"/>
    <numFmt numFmtId="195" formatCode="[&gt;0]#,##0.0000&quot; zł &quot;;[&lt;0]\-#,##0.0000&quot; zł &quot;;&quot; -&quot;#.0000&quot; zł &quot;"/>
    <numFmt numFmtId="196" formatCode="[&gt;0]#,##0.00000&quot; zł &quot;;[&lt;0]\-#,##0.00000&quot; zł &quot;;&quot; -&quot;#.00000&quot; zł &quot;"/>
    <numFmt numFmtId="197" formatCode="_-* #,##0\ _D_M_-;\-* #,##0\ _D_M_-;_-* &quot;-&quot;??\ _D_M_-;_-@_-"/>
    <numFmt numFmtId="198" formatCode="#,##0.000000"/>
    <numFmt numFmtId="199" formatCode="_-* #,##0\ &quot;DM&quot;_-;\-* #,##0\ &quot;DM&quot;_-;_-* &quot;-&quot;??\ &quot;DM&quot;_-;_-@_-"/>
    <numFmt numFmtId="200" formatCode="_-* #,##0.0\ _D_M_-;\-* #,##0.0\ _D_M_-;_-* &quot;-&quot;??\ _D_M_-;_-@_-"/>
    <numFmt numFmtId="201" formatCode="_-* #,##0.0\ &quot;DM&quot;_-;\-* #,##0.0\ &quot;DM&quot;_-;_-* &quot;-&quot;??\ &quot;DM&quot;_-;_-@_-"/>
    <numFmt numFmtId="202" formatCode="#,##0.0000"/>
    <numFmt numFmtId="203" formatCode="[&gt;0]#,##0.0&quot; zł &quot;;[&lt;0]\-#,##0.0&quot; zł &quot;;&quot; -&quot;#.0&quot; zł &quot;"/>
    <numFmt numFmtId="204" formatCode="0.0000%"/>
    <numFmt numFmtId="205" formatCode="#,##0.0000000"/>
  </numFmts>
  <fonts count="29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sz val="9.5"/>
      <color indexed="10"/>
      <name val="Arial"/>
      <family val="2"/>
    </font>
    <font>
      <b/>
      <sz val="11"/>
      <color indexed="10"/>
      <name val="Arial CE"/>
      <family val="2"/>
    </font>
    <font>
      <i/>
      <sz val="8"/>
      <color indexed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7.5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b/>
      <i/>
      <sz val="11"/>
      <name val="Arial CE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70" applyFont="1" applyAlignment="1">
      <alignment/>
      <protection/>
    </xf>
    <xf numFmtId="0" fontId="7" fillId="0" borderId="0" xfId="70" applyFont="1" applyAlignment="1">
      <alignment horizontal="center" vertical="center"/>
      <protection/>
    </xf>
    <xf numFmtId="0" fontId="6" fillId="0" borderId="0" xfId="70" applyFont="1" applyFill="1">
      <alignment/>
      <protection/>
    </xf>
    <xf numFmtId="0" fontId="0" fillId="0" borderId="0" xfId="70" applyFont="1" applyFill="1">
      <alignment/>
      <protection/>
    </xf>
    <xf numFmtId="0" fontId="6" fillId="0" borderId="0" xfId="70" applyFont="1" applyFill="1" applyAlignment="1">
      <alignment horizontal="center" vertical="center" wrapText="1"/>
      <protection/>
    </xf>
    <xf numFmtId="0" fontId="0" fillId="0" borderId="0" xfId="70" applyFont="1">
      <alignment/>
      <protection/>
    </xf>
    <xf numFmtId="0" fontId="0" fillId="0" borderId="0" xfId="70" applyFont="1" applyAlignment="1">
      <alignment wrapText="1"/>
      <protection/>
    </xf>
    <xf numFmtId="3" fontId="8" fillId="0" borderId="0" xfId="70" applyNumberFormat="1" applyFont="1">
      <alignment/>
      <protection/>
    </xf>
    <xf numFmtId="0" fontId="6" fillId="0" borderId="0" xfId="69" applyFont="1" applyFill="1" applyAlignment="1">
      <alignment horizontal="center" vertical="center" wrapText="1"/>
      <protection/>
    </xf>
    <xf numFmtId="0" fontId="7" fillId="0" borderId="0" xfId="69" applyFont="1" applyFill="1" applyAlignment="1">
      <alignment horizontal="center" vertical="center"/>
      <protection/>
    </xf>
    <xf numFmtId="0" fontId="9" fillId="0" borderId="0" xfId="69" applyFont="1" applyFill="1">
      <alignment/>
      <protection/>
    </xf>
    <xf numFmtId="0" fontId="0" fillId="0" borderId="0" xfId="69" applyFont="1" applyFill="1">
      <alignment/>
      <protection/>
    </xf>
    <xf numFmtId="1" fontId="0" fillId="0" borderId="0" xfId="69" applyNumberFormat="1" applyFont="1" applyFill="1" applyAlignment="1">
      <alignment horizontal="center" vertical="center" wrapText="1"/>
      <protection/>
    </xf>
    <xf numFmtId="3" fontId="0" fillId="0" borderId="0" xfId="69" applyNumberFormat="1" applyFont="1" applyFill="1" applyAlignment="1">
      <alignment horizontal="center" vertical="center" wrapText="1"/>
      <protection/>
    </xf>
    <xf numFmtId="3" fontId="0" fillId="0" borderId="0" xfId="69" applyNumberFormat="1" applyFont="1" applyFill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/>
    </xf>
    <xf numFmtId="0" fontId="6" fillId="3" borderId="1" xfId="68" applyFont="1" applyFill="1" applyBorder="1" applyAlignment="1">
      <alignment horizontal="center" vertical="center"/>
      <protection/>
    </xf>
    <xf numFmtId="3" fontId="6" fillId="3" borderId="1" xfId="68" applyNumberFormat="1" applyFont="1" applyFill="1" applyBorder="1" applyAlignment="1">
      <alignment horizontal="center" vertical="center" wrapText="1"/>
      <protection/>
    </xf>
    <xf numFmtId="0" fontId="6" fillId="0" borderId="1" xfId="68" applyFont="1" applyFill="1" applyBorder="1" applyAlignment="1">
      <alignment horizontal="center" vertical="center"/>
      <protection/>
    </xf>
    <xf numFmtId="0" fontId="0" fillId="0" borderId="1" xfId="68" applyFont="1" applyFill="1" applyBorder="1" applyAlignment="1">
      <alignment horizontal="center" vertical="center"/>
      <protection/>
    </xf>
    <xf numFmtId="3" fontId="8" fillId="0" borderId="1" xfId="68" applyNumberFormat="1" applyFont="1" applyFill="1" applyBorder="1" applyAlignment="1">
      <alignment horizontal="left" vertical="center" wrapText="1"/>
      <protection/>
    </xf>
    <xf numFmtId="0" fontId="8" fillId="0" borderId="1" xfId="68" applyFont="1" applyFill="1" applyBorder="1" applyAlignment="1">
      <alignment horizontal="right" vertical="center"/>
      <protection/>
    </xf>
    <xf numFmtId="0" fontId="8" fillId="0" borderId="1" xfId="68" applyFont="1" applyFill="1" applyBorder="1" applyAlignment="1">
      <alignment horizontal="left" vertical="center"/>
      <protection/>
    </xf>
    <xf numFmtId="3" fontId="8" fillId="0" borderId="1" xfId="68" applyNumberFormat="1" applyFont="1" applyFill="1" applyBorder="1" applyAlignment="1">
      <alignment vertical="center" wrapText="1"/>
      <protection/>
    </xf>
    <xf numFmtId="3" fontId="8" fillId="0" borderId="1" xfId="68" applyNumberFormat="1" applyFont="1" applyFill="1" applyBorder="1" applyAlignment="1">
      <alignment horizontal="right" vertical="center" wrapText="1"/>
      <protection/>
    </xf>
    <xf numFmtId="0" fontId="8" fillId="0" borderId="1" xfId="68" applyFont="1" applyFill="1" applyBorder="1" applyAlignment="1">
      <alignment horizontal="left" vertical="center" wrapText="1"/>
      <protection/>
    </xf>
    <xf numFmtId="1" fontId="0" fillId="0" borderId="1" xfId="68" applyNumberFormat="1" applyFont="1" applyFill="1" applyBorder="1" applyAlignment="1">
      <alignment horizontal="center" vertical="center" wrapText="1"/>
      <protection/>
    </xf>
    <xf numFmtId="1" fontId="6" fillId="3" borderId="1" xfId="68" applyNumberFormat="1" applyFont="1" applyFill="1" applyBorder="1" applyAlignment="1">
      <alignment horizontal="center" vertical="center"/>
      <protection/>
    </xf>
    <xf numFmtId="1" fontId="6" fillId="3" borderId="1" xfId="68" applyNumberFormat="1" applyFont="1" applyFill="1" applyBorder="1" applyAlignment="1">
      <alignment horizontal="left" vertical="center"/>
      <protection/>
    </xf>
    <xf numFmtId="1" fontId="0" fillId="0" borderId="1" xfId="68" applyNumberFormat="1" applyFont="1" applyFill="1" applyBorder="1" applyAlignment="1">
      <alignment horizontal="left" vertical="center"/>
      <protection/>
    </xf>
    <xf numFmtId="1" fontId="0" fillId="0" borderId="1" xfId="68" applyNumberFormat="1" applyFont="1" applyFill="1" applyBorder="1" applyAlignment="1">
      <alignment horizontal="center" vertical="center"/>
      <protection/>
    </xf>
    <xf numFmtId="1" fontId="6" fillId="3" borderId="1" xfId="68" applyNumberFormat="1" applyFont="1" applyFill="1" applyBorder="1" applyAlignment="1">
      <alignment horizontal="center" vertical="center" wrapText="1"/>
      <protection/>
    </xf>
    <xf numFmtId="1" fontId="6" fillId="0" borderId="1" xfId="68" applyNumberFormat="1" applyFont="1" applyFill="1" applyBorder="1" applyAlignment="1">
      <alignment horizontal="center" vertical="center" wrapText="1"/>
      <protection/>
    </xf>
    <xf numFmtId="3" fontId="6" fillId="3" borderId="1" xfId="70" applyNumberFormat="1" applyFont="1" applyFill="1" applyBorder="1" applyAlignment="1">
      <alignment horizontal="center" vertical="center" wrapText="1"/>
      <protection/>
    </xf>
    <xf numFmtId="0" fontId="6" fillId="2" borderId="1" xfId="69" applyFont="1" applyFill="1" applyBorder="1" applyAlignment="1">
      <alignment horizontal="center" vertical="center" wrapText="1"/>
      <protection/>
    </xf>
    <xf numFmtId="49" fontId="6" fillId="2" borderId="1" xfId="69" applyNumberFormat="1" applyFont="1" applyFill="1" applyBorder="1" applyAlignment="1">
      <alignment horizontal="center" vertical="center" wrapText="1"/>
      <protection/>
    </xf>
    <xf numFmtId="0" fontId="6" fillId="2" borderId="2" xfId="69" applyFont="1" applyFill="1" applyBorder="1" applyAlignment="1">
      <alignment horizontal="center" vertical="center" wrapText="1"/>
      <protection/>
    </xf>
    <xf numFmtId="4" fontId="6" fillId="2" borderId="1" xfId="69" applyNumberFormat="1" applyFont="1" applyFill="1" applyBorder="1" applyAlignment="1">
      <alignment horizontal="center" vertical="center" wrapText="1"/>
      <protection/>
    </xf>
    <xf numFmtId="49" fontId="6" fillId="2" borderId="3" xfId="69" applyNumberFormat="1" applyFont="1" applyFill="1" applyBorder="1" applyAlignment="1">
      <alignment horizontal="center" vertical="center" wrapText="1"/>
      <protection/>
    </xf>
    <xf numFmtId="0" fontId="7" fillId="0" borderId="1" xfId="69" applyFont="1" applyFill="1" applyBorder="1" applyAlignment="1">
      <alignment horizontal="center" vertical="center"/>
      <protection/>
    </xf>
    <xf numFmtId="0" fontId="7" fillId="0" borderId="4" xfId="69" applyFont="1" applyFill="1" applyBorder="1" applyAlignment="1">
      <alignment horizontal="center" vertical="center"/>
      <protection/>
    </xf>
    <xf numFmtId="0" fontId="7" fillId="0" borderId="2" xfId="69" applyFont="1" applyFill="1" applyBorder="1" applyAlignment="1">
      <alignment horizontal="center" vertical="center"/>
      <protection/>
    </xf>
    <xf numFmtId="1" fontId="7" fillId="0" borderId="4" xfId="69" applyNumberFormat="1" applyFont="1" applyFill="1" applyBorder="1" applyAlignment="1">
      <alignment horizontal="center" vertical="center"/>
      <protection/>
    </xf>
    <xf numFmtId="0" fontId="7" fillId="0" borderId="3" xfId="69" applyFont="1" applyFill="1" applyBorder="1" applyAlignment="1">
      <alignment horizontal="center" vertical="center"/>
      <protection/>
    </xf>
    <xf numFmtId="4" fontId="6" fillId="3" borderId="5" xfId="68" applyNumberFormat="1" applyFont="1" applyFill="1" applyBorder="1" applyAlignment="1">
      <alignment horizontal="center" vertical="center"/>
      <protection/>
    </xf>
    <xf numFmtId="168" fontId="6" fillId="3" borderId="3" xfId="69" applyNumberFormat="1" applyFont="1" applyFill="1" applyBorder="1" applyAlignment="1">
      <alignment horizontal="center" vertical="center"/>
      <protection/>
    </xf>
    <xf numFmtId="4" fontId="0" fillId="0" borderId="6" xfId="68" applyNumberFormat="1" applyFont="1" applyFill="1" applyBorder="1" applyAlignment="1">
      <alignment horizontal="center" vertical="center"/>
      <protection/>
    </xf>
    <xf numFmtId="168" fontId="6" fillId="0" borderId="3" xfId="69" applyNumberFormat="1" applyFont="1" applyFill="1" applyBorder="1" applyAlignment="1">
      <alignment horizontal="center" vertical="center"/>
      <protection/>
    </xf>
    <xf numFmtId="4" fontId="8" fillId="0" borderId="6" xfId="68" applyNumberFormat="1" applyFont="1" applyFill="1" applyBorder="1" applyAlignment="1">
      <alignment horizontal="center" vertical="center"/>
      <protection/>
    </xf>
    <xf numFmtId="1" fontId="0" fillId="0" borderId="1" xfId="67" applyNumberFormat="1" applyFont="1" applyBorder="1" applyAlignment="1">
      <alignment horizontal="center" vertical="center" wrapText="1"/>
      <protection/>
    </xf>
    <xf numFmtId="3" fontId="8" fillId="0" borderId="1" xfId="67" applyNumberFormat="1" applyFont="1" applyBorder="1" applyAlignment="1">
      <alignment vertical="center" wrapText="1"/>
      <protection/>
    </xf>
    <xf numFmtId="0" fontId="6" fillId="3" borderId="1" xfId="67" applyFont="1" applyFill="1" applyBorder="1" applyAlignment="1">
      <alignment horizontal="center" vertical="center"/>
      <protection/>
    </xf>
    <xf numFmtId="0" fontId="18" fillId="3" borderId="1" xfId="67" applyFont="1" applyFill="1" applyBorder="1" applyAlignment="1">
      <alignment horizontal="center" vertical="center"/>
      <protection/>
    </xf>
    <xf numFmtId="3" fontId="0" fillId="0" borderId="2" xfId="67" applyNumberFormat="1" applyFont="1" applyBorder="1" applyAlignment="1">
      <alignment horizontal="center" vertical="center" wrapText="1"/>
      <protection/>
    </xf>
    <xf numFmtId="3" fontId="18" fillId="3" borderId="2" xfId="67" applyNumberFormat="1" applyFont="1" applyFill="1" applyBorder="1" applyAlignment="1">
      <alignment horizontal="center" vertical="center"/>
      <protection/>
    </xf>
    <xf numFmtId="4" fontId="0" fillId="0" borderId="6" xfId="67" applyNumberFormat="1" applyFont="1" applyBorder="1" applyAlignment="1">
      <alignment horizontal="center" vertical="center" wrapText="1"/>
      <protection/>
    </xf>
    <xf numFmtId="4" fontId="18" fillId="3" borderId="7" xfId="67" applyNumberFormat="1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6" fillId="3" borderId="2" xfId="67" applyNumberFormat="1" applyFont="1" applyFill="1" applyBorder="1" applyAlignment="1">
      <alignment horizontal="center" vertical="center"/>
      <protection/>
    </xf>
    <xf numFmtId="4" fontId="6" fillId="3" borderId="6" xfId="67" applyNumberFormat="1" applyFont="1" applyFill="1" applyBorder="1" applyAlignment="1">
      <alignment horizontal="center" vertical="center"/>
      <protection/>
    </xf>
    <xf numFmtId="168" fontId="6" fillId="3" borderId="3" xfId="0" applyNumberFormat="1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center" vertical="center" wrapText="1"/>
    </xf>
    <xf numFmtId="168" fontId="18" fillId="3" borderId="3" xfId="0" applyNumberFormat="1" applyFont="1" applyFill="1" applyBorder="1" applyAlignment="1">
      <alignment horizontal="center" vertical="center" wrapText="1"/>
    </xf>
    <xf numFmtId="1" fontId="6" fillId="3" borderId="1" xfId="70" applyNumberFormat="1" applyFont="1" applyFill="1" applyBorder="1" applyAlignment="1">
      <alignment horizontal="center" vertical="center" wrapText="1"/>
      <protection/>
    </xf>
    <xf numFmtId="1" fontId="6" fillId="0" borderId="1" xfId="70" applyNumberFormat="1" applyFont="1" applyFill="1" applyBorder="1" applyAlignment="1">
      <alignment horizontal="center" vertical="center" wrapText="1"/>
      <protection/>
    </xf>
    <xf numFmtId="3" fontId="6" fillId="0" borderId="1" xfId="0" applyNumberFormat="1" applyFont="1" applyFill="1" applyBorder="1" applyAlignment="1">
      <alignment horizontal="left" vertical="center" wrapText="1"/>
    </xf>
    <xf numFmtId="1" fontId="0" fillId="0" borderId="1" xfId="70" applyNumberFormat="1" applyFont="1" applyFill="1" applyBorder="1" applyAlignment="1">
      <alignment horizontal="center" vertical="center" wrapText="1"/>
      <protection/>
    </xf>
    <xf numFmtId="3" fontId="8" fillId="0" borderId="1" xfId="70" applyNumberFormat="1" applyFont="1" applyFill="1" applyBorder="1" applyAlignment="1">
      <alignment horizontal="right" vertical="center" wrapText="1"/>
      <protection/>
    </xf>
    <xf numFmtId="3" fontId="6" fillId="0" borderId="1" xfId="70" applyNumberFormat="1" applyFont="1" applyFill="1" applyBorder="1" applyAlignment="1">
      <alignment horizontal="left" vertical="center" wrapText="1"/>
      <protection/>
    </xf>
    <xf numFmtId="49" fontId="8" fillId="0" borderId="1" xfId="0" applyNumberFormat="1" applyFont="1" applyFill="1" applyBorder="1" applyAlignment="1">
      <alignment horizontal="right" vertical="center" wrapText="1"/>
    </xf>
    <xf numFmtId="49" fontId="6" fillId="0" borderId="1" xfId="70" applyNumberFormat="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70" applyNumberFormat="1" applyFont="1" applyBorder="1" applyAlignment="1">
      <alignment horizontal="right" vertical="center" wrapText="1"/>
      <protection/>
    </xf>
    <xf numFmtId="3" fontId="6" fillId="0" borderId="1" xfId="70" applyNumberFormat="1" applyFont="1" applyFill="1" applyBorder="1" applyAlignment="1">
      <alignment vertical="center" wrapText="1"/>
      <protection/>
    </xf>
    <xf numFmtId="1" fontId="0" fillId="3" borderId="1" xfId="70" applyNumberFormat="1" applyFont="1" applyFill="1" applyBorder="1" applyAlignment="1">
      <alignment horizontal="center" vertical="center" wrapText="1"/>
      <protection/>
    </xf>
    <xf numFmtId="49" fontId="8" fillId="0" borderId="1" xfId="70" applyNumberFormat="1" applyFont="1" applyBorder="1" applyAlignment="1">
      <alignment horizontal="right" vertical="center" wrapText="1"/>
      <protection/>
    </xf>
    <xf numFmtId="0" fontId="18" fillId="3" borderId="1" xfId="67" applyFont="1" applyFill="1" applyBorder="1" applyAlignment="1">
      <alignment horizontal="center" vertical="center" wrapText="1"/>
      <protection/>
    </xf>
    <xf numFmtId="0" fontId="6" fillId="0" borderId="0" xfId="70" applyFont="1">
      <alignment/>
      <protection/>
    </xf>
    <xf numFmtId="0" fontId="6" fillId="2" borderId="1" xfId="70" applyFont="1" applyFill="1" applyBorder="1" applyAlignment="1">
      <alignment horizontal="center" vertical="center" wrapText="1"/>
      <protection/>
    </xf>
    <xf numFmtId="3" fontId="6" fillId="0" borderId="2" xfId="70" applyNumberFormat="1" applyFont="1" applyBorder="1" applyAlignment="1">
      <alignment horizontal="center" vertical="center" wrapText="1"/>
      <protection/>
    </xf>
    <xf numFmtId="3" fontId="6" fillId="0" borderId="5" xfId="70" applyNumberFormat="1" applyFont="1" applyBorder="1" applyAlignment="1">
      <alignment horizontal="center" vertical="center" wrapText="1"/>
      <protection/>
    </xf>
    <xf numFmtId="3" fontId="6" fillId="0" borderId="3" xfId="70" applyNumberFormat="1" applyFont="1" applyBorder="1" applyAlignment="1">
      <alignment horizontal="center" vertical="center" wrapText="1"/>
      <protection/>
    </xf>
    <xf numFmtId="0" fontId="7" fillId="0" borderId="1" xfId="70" applyFont="1" applyBorder="1" applyAlignment="1">
      <alignment horizontal="center" vertical="center"/>
      <protection/>
    </xf>
    <xf numFmtId="0" fontId="7" fillId="0" borderId="1" xfId="70" applyFont="1" applyBorder="1" applyAlignment="1">
      <alignment horizontal="center" vertical="center" wrapText="1"/>
      <protection/>
    </xf>
    <xf numFmtId="0" fontId="7" fillId="0" borderId="2" xfId="70" applyFont="1" applyBorder="1" applyAlignment="1">
      <alignment horizontal="center" vertical="center"/>
      <protection/>
    </xf>
    <xf numFmtId="0" fontId="7" fillId="0" borderId="6" xfId="70" applyFont="1" applyBorder="1" applyAlignment="1">
      <alignment horizontal="center" vertical="center"/>
      <protection/>
    </xf>
    <xf numFmtId="0" fontId="7" fillId="0" borderId="3" xfId="70" applyFont="1" applyBorder="1" applyAlignment="1">
      <alignment horizontal="center" vertical="center"/>
      <protection/>
    </xf>
    <xf numFmtId="0" fontId="6" fillId="3" borderId="8" xfId="0" applyFont="1" applyFill="1" applyAlignment="1">
      <alignment horizontal="center" vertical="center"/>
    </xf>
    <xf numFmtId="168" fontId="6" fillId="3" borderId="3" xfId="70" applyNumberFormat="1" applyFont="1" applyFill="1" applyBorder="1" applyAlignment="1">
      <alignment horizontal="center" vertical="center" wrapText="1"/>
      <protection/>
    </xf>
    <xf numFmtId="0" fontId="6" fillId="0" borderId="8" xfId="0" applyFont="1" applyAlignment="1">
      <alignment horizontal="center" vertical="center"/>
    </xf>
    <xf numFmtId="168" fontId="6" fillId="0" borderId="3" xfId="70" applyNumberFormat="1" applyFont="1" applyFill="1" applyBorder="1" applyAlignment="1">
      <alignment horizontal="center" vertical="center" wrapText="1"/>
      <protection/>
    </xf>
    <xf numFmtId="168" fontId="0" fillId="0" borderId="3" xfId="70" applyNumberFormat="1" applyFont="1" applyFill="1" applyBorder="1" applyAlignment="1">
      <alignment horizontal="center" vertical="center" wrapText="1"/>
      <protection/>
    </xf>
    <xf numFmtId="0" fontId="6" fillId="0" borderId="8" xfId="0" applyFont="1" applyAlignment="1">
      <alignment horizontal="left" vertical="center" wrapText="1" shrinkToFit="1"/>
    </xf>
    <xf numFmtId="0" fontId="8" fillId="0" borderId="8" xfId="0" applyFont="1" applyAlignment="1">
      <alignment horizontal="right" vertical="center" wrapText="1" shrinkToFit="1"/>
    </xf>
    <xf numFmtId="0" fontId="8" fillId="0" borderId="1" xfId="65" applyFont="1" applyFill="1" applyBorder="1" applyAlignment="1">
      <alignment horizontal="right" wrapText="1"/>
      <protection/>
    </xf>
    <xf numFmtId="168" fontId="0" fillId="3" borderId="3" xfId="70" applyNumberFormat="1" applyFont="1" applyFill="1" applyBorder="1" applyAlignment="1">
      <alignment horizontal="center" vertical="center" wrapText="1"/>
      <protection/>
    </xf>
    <xf numFmtId="0" fontId="8" fillId="0" borderId="1" xfId="65" applyFont="1" applyFill="1" applyBorder="1" applyAlignment="1">
      <alignment horizontal="right" vertical="center" wrapText="1"/>
      <protection/>
    </xf>
    <xf numFmtId="0" fontId="6" fillId="0" borderId="1" xfId="65" applyFont="1" applyBorder="1" applyAlignment="1">
      <alignment horizontal="left" vertical="center" wrapText="1"/>
      <protection/>
    </xf>
    <xf numFmtId="0" fontId="8" fillId="0" borderId="1" xfId="65" applyFont="1" applyBorder="1" applyAlignment="1">
      <alignment horizontal="right" vertical="center" wrapText="1"/>
      <protection/>
    </xf>
    <xf numFmtId="168" fontId="0" fillId="0" borderId="3" xfId="69" applyNumberFormat="1" applyFont="1" applyFill="1" applyBorder="1" applyAlignment="1">
      <alignment horizontal="center" vertical="center"/>
      <protection/>
    </xf>
    <xf numFmtId="3" fontId="0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 quotePrefix="1">
      <alignment horizontal="center" vertical="center" wrapText="1"/>
    </xf>
    <xf numFmtId="3" fontId="6" fillId="0" borderId="13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168" fontId="0" fillId="0" borderId="3" xfId="0" applyNumberFormat="1" applyFont="1" applyFill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3" fontId="6" fillId="0" borderId="1" xfId="66" applyNumberFormat="1" applyFont="1" applyFill="1" applyBorder="1" applyAlignment="1" quotePrefix="1">
      <alignment horizontal="center" vertical="center"/>
      <protection/>
    </xf>
    <xf numFmtId="0" fontId="18" fillId="0" borderId="4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168" fontId="18" fillId="3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168" fontId="19" fillId="0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 quotePrefix="1">
      <alignment horizontal="center" vertical="center" wrapText="1"/>
    </xf>
    <xf numFmtId="4" fontId="6" fillId="0" borderId="7" xfId="0" applyNumberFormat="1" applyFont="1" applyFill="1" applyBorder="1" applyAlignment="1" quotePrefix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quotePrefix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1" xfId="0" applyNumberFormat="1" applyFont="1" applyFill="1" applyBorder="1" applyAlignment="1" applyProtection="1">
      <alignment horizontal="center" vertical="center" wrapText="1"/>
      <protection/>
    </xf>
    <xf numFmtId="0" fontId="25" fillId="0" borderId="1" xfId="0" applyNumberFormat="1" applyFont="1" applyFill="1" applyBorder="1" applyAlignment="1" applyProtection="1">
      <alignment horizontal="center" vertical="center" wrapText="1"/>
      <protection/>
    </xf>
    <xf numFmtId="3" fontId="25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4" fontId="25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" fontId="18" fillId="3" borderId="7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/>
    </xf>
    <xf numFmtId="0" fontId="8" fillId="0" borderId="0" xfId="0" applyFont="1" applyAlignment="1">
      <alignment/>
    </xf>
    <xf numFmtId="3" fontId="25" fillId="3" borderId="1" xfId="0" applyNumberFormat="1" applyFont="1" applyFill="1" applyBorder="1" applyAlignment="1" applyProtection="1">
      <alignment horizontal="center" vertical="center" wrapText="1"/>
      <protection/>
    </xf>
    <xf numFmtId="4" fontId="25" fillId="3" borderId="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6" xfId="68" applyNumberFormat="1" applyFont="1" applyFill="1" applyBorder="1" applyAlignment="1">
      <alignment horizontal="center" vertical="center"/>
      <protection/>
    </xf>
    <xf numFmtId="4" fontId="8" fillId="0" borderId="6" xfId="68" applyNumberFormat="1" applyFont="1" applyFill="1" applyBorder="1" applyAlignment="1">
      <alignment horizontal="center" vertical="center"/>
      <protection/>
    </xf>
    <xf numFmtId="3" fontId="6" fillId="0" borderId="2" xfId="66" applyNumberFormat="1" applyFont="1" applyFill="1" applyBorder="1" applyAlignment="1" quotePrefix="1">
      <alignment horizontal="center" vertical="center"/>
      <protection/>
    </xf>
    <xf numFmtId="3" fontId="6" fillId="0" borderId="2" xfId="66" applyNumberFormat="1" applyFont="1" applyFill="1" applyBorder="1" applyAlignment="1">
      <alignment horizontal="center" vertical="center" wrapText="1"/>
      <protection/>
    </xf>
    <xf numFmtId="3" fontId="6" fillId="3" borderId="2" xfId="68" applyNumberFormat="1" applyFont="1" applyFill="1" applyBorder="1" applyAlignment="1">
      <alignment horizontal="center" vertical="center"/>
      <protection/>
    </xf>
    <xf numFmtId="3" fontId="0" fillId="0" borderId="2" xfId="68" applyNumberFormat="1" applyFont="1" applyFill="1" applyBorder="1" applyAlignment="1">
      <alignment horizontal="center" vertical="center"/>
      <protection/>
    </xf>
    <xf numFmtId="3" fontId="0" fillId="0" borderId="2" xfId="68" applyNumberFormat="1" applyFont="1" applyFill="1" applyBorder="1" applyAlignment="1">
      <alignment horizontal="center" vertical="center" wrapText="1"/>
      <protection/>
    </xf>
    <xf numFmtId="3" fontId="6" fillId="3" borderId="2" xfId="68" applyNumberFormat="1" applyFont="1" applyFill="1" applyBorder="1" applyAlignment="1">
      <alignment horizontal="center" vertical="center" wrapText="1"/>
      <protection/>
    </xf>
    <xf numFmtId="3" fontId="18" fillId="3" borderId="2" xfId="68" applyNumberFormat="1" applyFont="1" applyFill="1" applyBorder="1" applyAlignment="1">
      <alignment horizontal="center" vertical="center" wrapText="1"/>
      <protection/>
    </xf>
    <xf numFmtId="4" fontId="6" fillId="3" borderId="6" xfId="68" applyNumberFormat="1" applyFont="1" applyFill="1" applyBorder="1" applyAlignment="1">
      <alignment horizontal="center" vertical="center"/>
      <protection/>
    </xf>
    <xf numFmtId="4" fontId="6" fillId="3" borderId="6" xfId="68" applyNumberFormat="1" applyFont="1" applyFill="1" applyBorder="1" applyAlignment="1">
      <alignment horizontal="center" vertical="center" wrapText="1"/>
      <protection/>
    </xf>
    <xf numFmtId="4" fontId="18" fillId="3" borderId="7" xfId="68" applyNumberFormat="1" applyFont="1" applyFill="1" applyBorder="1" applyAlignment="1">
      <alignment horizontal="center" vertical="center" wrapText="1"/>
      <protection/>
    </xf>
    <xf numFmtId="3" fontId="8" fillId="0" borderId="2" xfId="68" applyNumberFormat="1" applyFont="1" applyFill="1" applyBorder="1" applyAlignment="1">
      <alignment horizontal="center" vertical="center"/>
      <protection/>
    </xf>
    <xf numFmtId="3" fontId="8" fillId="0" borderId="2" xfId="68" applyNumberFormat="1" applyFont="1" applyFill="1" applyBorder="1" applyAlignment="1">
      <alignment horizontal="center" vertical="center" wrapText="1"/>
      <protection/>
    </xf>
    <xf numFmtId="3" fontId="6" fillId="3" borderId="2" xfId="70" applyNumberFormat="1" applyFont="1" applyFill="1" applyBorder="1" applyAlignment="1">
      <alignment horizontal="center" vertical="center" wrapText="1"/>
      <protection/>
    </xf>
    <xf numFmtId="3" fontId="6" fillId="0" borderId="2" xfId="70" applyNumberFormat="1" applyFont="1" applyFill="1" applyBorder="1" applyAlignment="1">
      <alignment horizontal="center" vertical="center" wrapText="1"/>
      <protection/>
    </xf>
    <xf numFmtId="3" fontId="0" fillId="0" borderId="2" xfId="70" applyNumberFormat="1" applyFont="1" applyFill="1" applyBorder="1" applyAlignment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ont="1" applyBorder="1" applyAlignment="1">
      <alignment horizontal="center" vertical="center" wrapText="1"/>
    </xf>
    <xf numFmtId="3" fontId="18" fillId="3" borderId="2" xfId="70" applyNumberFormat="1" applyFont="1" applyFill="1" applyBorder="1" applyAlignment="1">
      <alignment horizontal="center" vertical="center" wrapText="1"/>
      <protection/>
    </xf>
    <xf numFmtId="4" fontId="6" fillId="3" borderId="6" xfId="70" applyNumberFormat="1" applyFont="1" applyFill="1" applyBorder="1" applyAlignment="1">
      <alignment horizontal="center" vertical="center" wrapText="1"/>
      <protection/>
    </xf>
    <xf numFmtId="4" fontId="6" fillId="0" borderId="6" xfId="70" applyNumberFormat="1" applyFont="1" applyFill="1" applyBorder="1" applyAlignment="1">
      <alignment horizontal="center" vertical="center" wrapText="1"/>
      <protection/>
    </xf>
    <xf numFmtId="4" fontId="0" fillId="0" borderId="6" xfId="70" applyNumberFormat="1" applyFont="1" applyFill="1" applyBorder="1" applyAlignment="1">
      <alignment horizontal="center" vertical="center" wrapText="1"/>
      <protection/>
    </xf>
    <xf numFmtId="4" fontId="6" fillId="0" borderId="6" xfId="70" applyNumberFormat="1" applyFont="1" applyBorder="1" applyAlignment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Border="1" applyAlignment="1">
      <alignment horizontal="center" vertical="center" wrapText="1"/>
    </xf>
    <xf numFmtId="4" fontId="18" fillId="3" borderId="7" xfId="70" applyNumberFormat="1" applyFont="1" applyFill="1" applyBorder="1" applyAlignment="1">
      <alignment horizontal="center" vertical="center" wrapText="1"/>
      <protection/>
    </xf>
    <xf numFmtId="168" fontId="18" fillId="3" borderId="3" xfId="69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Alignment="1">
      <alignment/>
    </xf>
    <xf numFmtId="4" fontId="6" fillId="0" borderId="0" xfId="70" applyNumberFormat="1" applyFont="1" applyFill="1">
      <alignment/>
      <protection/>
    </xf>
    <xf numFmtId="0" fontId="19" fillId="3" borderId="1" xfId="68" applyFont="1" applyFill="1" applyBorder="1" applyAlignment="1">
      <alignment horizontal="center" vertical="center" wrapText="1"/>
      <protection/>
    </xf>
    <xf numFmtId="0" fontId="6" fillId="0" borderId="1" xfId="69" applyFont="1" applyFill="1" applyBorder="1" applyAlignment="1">
      <alignment horizontal="center" vertical="center" wrapText="1"/>
      <protection/>
    </xf>
    <xf numFmtId="3" fontId="20" fillId="3" borderId="2" xfId="70" applyNumberFormat="1" applyFont="1" applyFill="1" applyBorder="1" applyAlignment="1">
      <alignment horizontal="center" vertical="center" wrapText="1"/>
      <protection/>
    </xf>
    <xf numFmtId="3" fontId="20" fillId="3" borderId="3" xfId="70" applyNumberFormat="1" applyFont="1" applyFill="1" applyBorder="1" applyAlignment="1">
      <alignment horizontal="center" vertical="center" wrapText="1"/>
      <protection/>
    </xf>
    <xf numFmtId="3" fontId="18" fillId="3" borderId="1" xfId="68" applyNumberFormat="1" applyFont="1" applyFill="1" applyBorder="1" applyAlignment="1">
      <alignment horizontal="center" vertical="center" wrapText="1"/>
      <protection/>
    </xf>
    <xf numFmtId="0" fontId="6" fillId="0" borderId="4" xfId="69" applyFont="1" applyFill="1" applyBorder="1" applyAlignment="1">
      <alignment horizontal="center" vertical="center" wrapText="1"/>
      <protection/>
    </xf>
    <xf numFmtId="0" fontId="6" fillId="0" borderId="10" xfId="69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/>
    </xf>
    <xf numFmtId="3" fontId="10" fillId="0" borderId="19" xfId="0" applyNumberFormat="1" applyFont="1" applyFill="1" applyBorder="1" applyAlignment="1" applyProtection="1">
      <alignment horizontal="center" vertical="center"/>
      <protection/>
    </xf>
    <xf numFmtId="3" fontId="10" fillId="0" borderId="18" xfId="0" applyNumberFormat="1" applyFont="1" applyFill="1" applyBorder="1" applyAlignment="1" applyProtection="1">
      <alignment horizontal="center" vertical="center"/>
      <protection/>
    </xf>
    <xf numFmtId="3" fontId="10" fillId="0" borderId="2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10" fillId="0" borderId="16" xfId="0" applyNumberFormat="1" applyFont="1" applyFill="1" applyBorder="1" applyAlignment="1" applyProtection="1">
      <alignment horizontal="center" vertical="center"/>
      <protection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4" fontId="10" fillId="0" borderId="18" xfId="0" applyNumberFormat="1" applyFont="1" applyFill="1" applyBorder="1" applyAlignment="1" applyProtection="1">
      <alignment horizontal="center" vertical="center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3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3" fontId="3" fillId="0" borderId="4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3" borderId="2" xfId="0" applyNumberFormat="1" applyFont="1" applyFill="1" applyBorder="1" applyAlignment="1" applyProtection="1">
      <alignment horizontal="center" vertical="center" wrapText="1"/>
      <protection/>
    </xf>
    <xf numFmtId="0" fontId="27" fillId="3" borderId="3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19" xfId="0" applyNumberFormat="1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center" vertical="center"/>
      <protection/>
    </xf>
    <xf numFmtId="3" fontId="3" fillId="0" borderId="2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4" fontId="3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0" fontId="26" fillId="3" borderId="2" xfId="0" applyNumberFormat="1" applyFont="1" applyFill="1" applyBorder="1" applyAlignment="1">
      <alignment horizontal="center" vertical="center"/>
    </xf>
    <xf numFmtId="0" fontId="26" fillId="3" borderId="23" xfId="0" applyNumberFormat="1" applyFont="1" applyFill="1" applyBorder="1" applyAlignment="1">
      <alignment horizontal="center" vertical="center"/>
    </xf>
    <xf numFmtId="0" fontId="26" fillId="3" borderId="3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</cellXfs>
  <cellStyles count="60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iperłącze" xfId="62"/>
    <cellStyle name="Normal_laroux" xfId="63"/>
    <cellStyle name="normální_laroux" xfId="64"/>
    <cellStyle name="Normalny_wydatki" xfId="65"/>
    <cellStyle name="Normalny_zał. 11-17, 19-2006" xfId="66"/>
    <cellStyle name="Normalny_zał. 11-17, 19-2006-IV" xfId="67"/>
    <cellStyle name="Normalny_zał. 11-17-2005" xfId="68"/>
    <cellStyle name="Normalny_zał. 11-19 Pozostałe załączniki" xfId="69"/>
    <cellStyle name="Normalny_Załącznik do uchwały" xfId="70"/>
    <cellStyle name="Odwiedzone hiperłącze" xfId="71"/>
    <cellStyle name="Percent" xfId="72"/>
    <cellStyle name="Currency" xfId="73"/>
    <cellStyle name="Currency [0]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Grudzie&#324;\xls\2006%20ROK\Korekty\Wrzesie&#324;\xls\2000%20ROK\Korekty%202000\SPR\STAROCIE\INFOR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Grudzie&#324;\xls\2006%20ROK\Korekty\Wrzesie&#324;\xls\1999%20ROK\Sprawozdania%201999\SPR\STAROCIE\SPRAW97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Grudzie&#324;\xls\2006%20ROK\Korekty\Wrzesie&#324;\xls\2001%20ROK\Wstepny%20projekt\1999%20ROK\Projekt%20bud&#380;etu%202000\SPR\STAROCIE\INFOR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69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8" bestFit="1" customWidth="1"/>
    <col min="2" max="2" width="40.875" style="8" customWidth="1"/>
    <col min="3" max="3" width="16.125" style="8" customWidth="1"/>
    <col min="4" max="4" width="17.25390625" style="8" customWidth="1"/>
    <col min="5" max="5" width="8.125" style="8" customWidth="1"/>
    <col min="6" max="16384" width="9.125" style="8" customWidth="1"/>
  </cols>
  <sheetData>
    <row r="1" spans="1:5" s="1" customFormat="1" ht="55.5" customHeight="1">
      <c r="A1" s="87" t="s">
        <v>2</v>
      </c>
      <c r="B1" s="87" t="s">
        <v>138</v>
      </c>
      <c r="C1" s="88" t="s">
        <v>181</v>
      </c>
      <c r="D1" s="89" t="s">
        <v>186</v>
      </c>
      <c r="E1" s="90" t="s">
        <v>187</v>
      </c>
    </row>
    <row r="2" spans="1:5" s="2" customFormat="1" ht="11.25" customHeight="1">
      <c r="A2" s="91">
        <v>1</v>
      </c>
      <c r="B2" s="91">
        <v>2</v>
      </c>
      <c r="C2" s="92">
        <v>3</v>
      </c>
      <c r="D2" s="93">
        <v>4</v>
      </c>
      <c r="E2" s="94">
        <v>5</v>
      </c>
    </row>
    <row r="3" spans="1:5" s="3" customFormat="1" ht="21" customHeight="1">
      <c r="A3" s="81"/>
      <c r="B3" s="81" t="s">
        <v>58</v>
      </c>
      <c r="C3" s="95">
        <f>SUM(C4:C8)</f>
        <v>11312000</v>
      </c>
      <c r="D3" s="96">
        <f>SUM(D4:D8)</f>
        <v>11065350</v>
      </c>
      <c r="E3" s="97">
        <f aca="true" t="shared" si="0" ref="E3:E9">D3/C3</f>
        <v>0.97819572135785</v>
      </c>
    </row>
    <row r="4" spans="1:5" s="4" customFormat="1" ht="21" customHeight="1">
      <c r="A4" s="79">
        <v>1</v>
      </c>
      <c r="B4" s="80" t="s">
        <v>9</v>
      </c>
      <c r="C4" s="83">
        <v>3762000</v>
      </c>
      <c r="D4" s="85">
        <v>3678400</v>
      </c>
      <c r="E4" s="98">
        <f t="shared" si="0"/>
        <v>0.9777777777777777</v>
      </c>
    </row>
    <row r="5" spans="1:6" s="3" customFormat="1" ht="21" customHeight="1">
      <c r="A5" s="79">
        <v>2</v>
      </c>
      <c r="B5" s="80" t="s">
        <v>8</v>
      </c>
      <c r="C5" s="83">
        <v>2392000</v>
      </c>
      <c r="D5" s="85">
        <v>2343700</v>
      </c>
      <c r="E5" s="98">
        <f t="shared" si="0"/>
        <v>0.9798076923076923</v>
      </c>
      <c r="F5" s="11"/>
    </row>
    <row r="6" spans="1:5" s="3" customFormat="1" ht="21" customHeight="1">
      <c r="A6" s="79">
        <v>3</v>
      </c>
      <c r="B6" s="80" t="s">
        <v>7</v>
      </c>
      <c r="C6" s="83">
        <v>1737000</v>
      </c>
      <c r="D6" s="85">
        <v>1725150</v>
      </c>
      <c r="E6" s="98">
        <f t="shared" si="0"/>
        <v>0.9931778929188255</v>
      </c>
    </row>
    <row r="7" spans="1:5" s="3" customFormat="1" ht="21" customHeight="1">
      <c r="A7" s="79">
        <v>4</v>
      </c>
      <c r="B7" s="80" t="s">
        <v>12</v>
      </c>
      <c r="C7" s="83">
        <v>2871000</v>
      </c>
      <c r="D7" s="85">
        <v>2768100</v>
      </c>
      <c r="E7" s="98">
        <f t="shared" si="0"/>
        <v>0.964158829676071</v>
      </c>
    </row>
    <row r="8" spans="1:5" ht="21" customHeight="1">
      <c r="A8" s="79">
        <v>5</v>
      </c>
      <c r="B8" s="80" t="s">
        <v>184</v>
      </c>
      <c r="C8" s="83">
        <v>550000</v>
      </c>
      <c r="D8" s="85">
        <v>550000</v>
      </c>
      <c r="E8" s="98">
        <f t="shared" si="0"/>
        <v>1</v>
      </c>
    </row>
    <row r="9" spans="1:5" ht="19.5" customHeight="1" thickBot="1">
      <c r="A9" s="81"/>
      <c r="B9" s="82" t="s">
        <v>185</v>
      </c>
      <c r="C9" s="84">
        <f>C3</f>
        <v>11312000</v>
      </c>
      <c r="D9" s="86">
        <f>D3</f>
        <v>11065350</v>
      </c>
      <c r="E9" s="99">
        <f t="shared" si="0"/>
        <v>0.97819572135785</v>
      </c>
    </row>
    <row r="10" spans="1:3" ht="12.75">
      <c r="A10" s="5"/>
      <c r="B10" s="6"/>
      <c r="C10" s="7"/>
    </row>
    <row r="11" spans="1:4" ht="12.75">
      <c r="A11" s="5"/>
      <c r="B11" s="6"/>
      <c r="C11" s="7"/>
      <c r="D11" s="243"/>
    </row>
    <row r="12" spans="1:3" ht="12.75">
      <c r="A12" s="9"/>
      <c r="B12" s="7"/>
      <c r="C12" s="7"/>
    </row>
    <row r="13" spans="1:3" ht="12.75">
      <c r="A13" s="9"/>
      <c r="B13" s="7"/>
      <c r="C13" s="7"/>
    </row>
    <row r="14" spans="1:3" ht="12.75">
      <c r="A14" s="9"/>
      <c r="B14" s="7"/>
      <c r="C14" s="7"/>
    </row>
    <row r="15" spans="1:3" ht="12.75">
      <c r="A15" s="9"/>
      <c r="B15" s="7"/>
      <c r="C15" s="7"/>
    </row>
    <row r="16" spans="1:3" ht="12.75">
      <c r="A16" s="9"/>
      <c r="B16" s="7"/>
      <c r="C16" s="7"/>
    </row>
    <row r="17" spans="1:3" ht="12.75">
      <c r="A17" s="9"/>
      <c r="B17" s="7"/>
      <c r="C17" s="7"/>
    </row>
    <row r="18" spans="1:3" ht="12.75">
      <c r="A18" s="9"/>
      <c r="B18" s="7"/>
      <c r="C18" s="7"/>
    </row>
    <row r="19" spans="1:3" ht="12.75">
      <c r="A19" s="9"/>
      <c r="B19" s="7"/>
      <c r="C19" s="7"/>
    </row>
    <row r="20" spans="1:3" ht="12.75">
      <c r="A20" s="9"/>
      <c r="B20" s="7"/>
      <c r="C20" s="7"/>
    </row>
    <row r="21" spans="1:3" ht="12.75">
      <c r="A21" s="9"/>
      <c r="B21" s="7"/>
      <c r="C21" s="7"/>
    </row>
    <row r="22" spans="1:3" ht="12.75">
      <c r="A22" s="9"/>
      <c r="B22" s="7"/>
      <c r="C22" s="7"/>
    </row>
    <row r="23" spans="1:3" ht="12.75">
      <c r="A23" s="9"/>
      <c r="B23" s="7"/>
      <c r="C23" s="7"/>
    </row>
    <row r="24" spans="1:3" ht="12.75">
      <c r="A24" s="9"/>
      <c r="B24" s="7"/>
      <c r="C24" s="7"/>
    </row>
    <row r="25" spans="1:3" ht="12.75">
      <c r="A25" s="9"/>
      <c r="B25" s="7"/>
      <c r="C25" s="7"/>
    </row>
    <row r="26" spans="1:3" ht="12.75">
      <c r="A26" s="9"/>
      <c r="B26" s="7"/>
      <c r="C26" s="7"/>
    </row>
    <row r="27" spans="1:3" ht="12.75">
      <c r="A27" s="9"/>
      <c r="B27" s="7"/>
      <c r="C27" s="7"/>
    </row>
    <row r="28" spans="1:3" ht="12.75">
      <c r="A28" s="9"/>
      <c r="B28" s="7"/>
      <c r="C28" s="7"/>
    </row>
    <row r="29" spans="1:3" ht="12.75">
      <c r="A29" s="9"/>
      <c r="B29" s="7"/>
      <c r="C29" s="7"/>
    </row>
    <row r="30" spans="1:3" ht="12.75">
      <c r="A30" s="9"/>
      <c r="B30" s="7"/>
      <c r="C30" s="7"/>
    </row>
    <row r="31" spans="1:3" ht="12.75">
      <c r="A31" s="9"/>
      <c r="B31" s="7"/>
      <c r="C31" s="7"/>
    </row>
    <row r="32" spans="1:3" ht="12.75">
      <c r="A32" s="9"/>
      <c r="B32" s="7"/>
      <c r="C32" s="7"/>
    </row>
    <row r="33" spans="1:3" ht="12.75">
      <c r="A33" s="9"/>
      <c r="B33" s="7"/>
      <c r="C33" s="7"/>
    </row>
    <row r="34" spans="1:3" ht="12.75">
      <c r="A34" s="9"/>
      <c r="B34" s="7"/>
      <c r="C34" s="7"/>
    </row>
    <row r="35" spans="1:3" ht="12.75">
      <c r="A35" s="9"/>
      <c r="B35" s="7"/>
      <c r="C35" s="7"/>
    </row>
    <row r="36" spans="1:3" ht="12.75">
      <c r="A36" s="9"/>
      <c r="B36" s="7"/>
      <c r="C36" s="7"/>
    </row>
    <row r="37" spans="1:3" ht="12.75">
      <c r="A37" s="9"/>
      <c r="B37" s="7"/>
      <c r="C37" s="7"/>
    </row>
    <row r="38" spans="1:3" ht="12.75">
      <c r="A38" s="9"/>
      <c r="B38" s="7"/>
      <c r="C38" s="7"/>
    </row>
    <row r="39" spans="1:3" ht="12.75">
      <c r="A39" s="9"/>
      <c r="B39" s="7"/>
      <c r="C39" s="7"/>
    </row>
    <row r="40" spans="1:3" ht="12.75">
      <c r="A40" s="9"/>
      <c r="B40" s="7"/>
      <c r="C40" s="7"/>
    </row>
    <row r="41" spans="1:3" ht="12.75">
      <c r="A41" s="9"/>
      <c r="B41" s="7"/>
      <c r="C41" s="7"/>
    </row>
    <row r="42" spans="1:3" ht="12.75">
      <c r="A42" s="9"/>
      <c r="B42" s="7"/>
      <c r="C42" s="7"/>
    </row>
    <row r="43" spans="1:3" ht="12.75">
      <c r="A43" s="9"/>
      <c r="B43" s="7"/>
      <c r="C43" s="7"/>
    </row>
    <row r="44" spans="1:3" ht="12.75">
      <c r="A44" s="9"/>
      <c r="B44" s="7"/>
      <c r="C44" s="7"/>
    </row>
    <row r="45" spans="1:3" ht="12.75">
      <c r="A45" s="9"/>
      <c r="B45" s="7"/>
      <c r="C45" s="7"/>
    </row>
    <row r="46" spans="1:3" ht="12.75">
      <c r="A46" s="9"/>
      <c r="B46" s="7"/>
      <c r="C46" s="7"/>
    </row>
    <row r="47" spans="1:3" ht="12.75">
      <c r="A47" s="9"/>
      <c r="B47" s="7"/>
      <c r="C47" s="7"/>
    </row>
    <row r="48" spans="1:3" ht="12.75">
      <c r="A48" s="9"/>
      <c r="B48" s="7"/>
      <c r="C48" s="7"/>
    </row>
    <row r="49" spans="1:3" ht="12.75">
      <c r="A49" s="9"/>
      <c r="B49" s="7"/>
      <c r="C49" s="7"/>
    </row>
    <row r="50" spans="1:3" ht="12.75">
      <c r="A50" s="9"/>
      <c r="B50" s="7"/>
      <c r="C50" s="7"/>
    </row>
    <row r="51" spans="1:3" ht="12.75">
      <c r="A51" s="9"/>
      <c r="B51" s="7"/>
      <c r="C51" s="7"/>
    </row>
    <row r="52" spans="1:3" ht="12.75">
      <c r="A52" s="9"/>
      <c r="B52" s="7"/>
      <c r="C52" s="7"/>
    </row>
    <row r="53" spans="1:3" ht="12.75">
      <c r="A53" s="9"/>
      <c r="B53" s="7"/>
      <c r="C53" s="7"/>
    </row>
    <row r="54" spans="1:3" ht="12.75">
      <c r="A54" s="9"/>
      <c r="B54" s="7"/>
      <c r="C54" s="7"/>
    </row>
    <row r="55" spans="1:3" ht="12.75">
      <c r="A55" s="9"/>
      <c r="B55" s="7"/>
      <c r="C55" s="7"/>
    </row>
    <row r="56" spans="1:3" ht="12.75">
      <c r="A56" s="9"/>
      <c r="B56" s="7"/>
      <c r="C56" s="7"/>
    </row>
    <row r="57" spans="1:3" ht="12.75">
      <c r="A57" s="9"/>
      <c r="B57" s="7"/>
      <c r="C57" s="7"/>
    </row>
    <row r="58" spans="1:3" ht="12.75">
      <c r="A58" s="9"/>
      <c r="B58" s="7"/>
      <c r="C58" s="7"/>
    </row>
    <row r="59" spans="1:3" ht="12.75">
      <c r="A59" s="9"/>
      <c r="B59" s="7"/>
      <c r="C59" s="7"/>
    </row>
    <row r="60" spans="1:3" ht="12.75">
      <c r="A60" s="9"/>
      <c r="B60" s="7"/>
      <c r="C60" s="7"/>
    </row>
    <row r="61" spans="1:3" ht="12.75">
      <c r="A61" s="9"/>
      <c r="B61" s="7"/>
      <c r="C61" s="7"/>
    </row>
    <row r="62" spans="1:3" ht="12.75">
      <c r="A62" s="9"/>
      <c r="B62" s="7"/>
      <c r="C62" s="7"/>
    </row>
    <row r="63" spans="1:3" ht="12.75">
      <c r="A63" s="9"/>
      <c r="B63" s="7"/>
      <c r="C63" s="7"/>
    </row>
    <row r="64" spans="1:3" ht="12.75">
      <c r="A64" s="9"/>
      <c r="B64" s="7"/>
      <c r="C64" s="7"/>
    </row>
    <row r="65" spans="1:3" ht="12.75">
      <c r="A65" s="9"/>
      <c r="B65" s="7"/>
      <c r="C65" s="7"/>
    </row>
    <row r="66" spans="1:3" ht="12.75">
      <c r="A66" s="9"/>
      <c r="B66" s="7"/>
      <c r="C66" s="7"/>
    </row>
    <row r="67" spans="1:3" ht="12.75">
      <c r="A67" s="9"/>
      <c r="B67" s="7"/>
      <c r="C67" s="7"/>
    </row>
    <row r="68" spans="1:3" ht="12.75">
      <c r="A68" s="9"/>
      <c r="B68" s="7"/>
      <c r="C68" s="7"/>
    </row>
    <row r="69" spans="1:3" ht="12.75">
      <c r="A69" s="9"/>
      <c r="B69" s="7"/>
      <c r="C69" s="7"/>
    </row>
    <row r="70" spans="1:3" ht="12.75">
      <c r="A70" s="9"/>
      <c r="B70" s="7"/>
      <c r="C70" s="7"/>
    </row>
    <row r="71" spans="1:3" ht="12.75">
      <c r="A71" s="9"/>
      <c r="B71" s="7"/>
      <c r="C71" s="7"/>
    </row>
    <row r="72" spans="1:3" ht="12.75">
      <c r="A72" s="9"/>
      <c r="B72" s="7"/>
      <c r="C72" s="7"/>
    </row>
    <row r="73" spans="1:3" ht="12.75">
      <c r="A73" s="9"/>
      <c r="B73" s="7"/>
      <c r="C73" s="7"/>
    </row>
    <row r="74" spans="1:3" ht="12.75">
      <c r="A74" s="9"/>
      <c r="B74" s="7"/>
      <c r="C74" s="7"/>
    </row>
    <row r="75" spans="1:3" ht="12.75">
      <c r="A75" s="9"/>
      <c r="B75" s="7"/>
      <c r="C75" s="7"/>
    </row>
    <row r="76" spans="1:3" ht="12.75">
      <c r="A76" s="9"/>
      <c r="B76" s="7"/>
      <c r="C76" s="7"/>
    </row>
    <row r="77" spans="1:3" ht="12.75">
      <c r="A77" s="9"/>
      <c r="B77" s="7"/>
      <c r="C77" s="7"/>
    </row>
    <row r="78" spans="1:3" ht="12.75">
      <c r="A78" s="9"/>
      <c r="B78" s="7"/>
      <c r="C78" s="7"/>
    </row>
    <row r="79" spans="1:3" ht="12.75">
      <c r="A79" s="9"/>
      <c r="B79" s="7"/>
      <c r="C79" s="7"/>
    </row>
    <row r="80" spans="1:3" ht="12.75">
      <c r="A80" s="9"/>
      <c r="B80" s="7"/>
      <c r="C80" s="7"/>
    </row>
    <row r="81" spans="1:3" ht="12.75">
      <c r="A81" s="9"/>
      <c r="B81" s="7"/>
      <c r="C81" s="7"/>
    </row>
    <row r="82" spans="1:3" ht="12.75">
      <c r="A82" s="9"/>
      <c r="B82" s="7"/>
      <c r="C82" s="7"/>
    </row>
    <row r="83" spans="1:3" ht="12.75">
      <c r="A83" s="9"/>
      <c r="B83" s="7"/>
      <c r="C83" s="7"/>
    </row>
    <row r="84" spans="1:3" ht="12.75">
      <c r="A84" s="9"/>
      <c r="B84" s="7"/>
      <c r="C84" s="7"/>
    </row>
    <row r="85" spans="1:3" ht="12.75">
      <c r="A85" s="9"/>
      <c r="B85" s="7"/>
      <c r="C85" s="7"/>
    </row>
    <row r="86" spans="1:3" ht="12.75">
      <c r="A86" s="9"/>
      <c r="B86" s="7"/>
      <c r="C86" s="7"/>
    </row>
    <row r="87" spans="1:3" ht="12.75">
      <c r="A87" s="9"/>
      <c r="B87" s="7"/>
      <c r="C87" s="7"/>
    </row>
    <row r="88" spans="1:3" ht="12.75">
      <c r="A88" s="9"/>
      <c r="B88" s="7"/>
      <c r="C88" s="7"/>
    </row>
    <row r="89" spans="1:3" ht="12.75">
      <c r="A89" s="9"/>
      <c r="B89" s="7"/>
      <c r="C89" s="7"/>
    </row>
    <row r="90" spans="1:3" ht="12.75">
      <c r="A90" s="9"/>
      <c r="B90" s="7"/>
      <c r="C90" s="7"/>
    </row>
    <row r="91" spans="1:3" ht="12.75">
      <c r="A91" s="9"/>
      <c r="B91" s="7"/>
      <c r="C91" s="7"/>
    </row>
    <row r="92" spans="1:3" ht="12.75">
      <c r="A92" s="9"/>
      <c r="B92" s="7"/>
      <c r="C92" s="7"/>
    </row>
    <row r="93" spans="1:3" ht="12.75">
      <c r="A93" s="9"/>
      <c r="B93" s="7"/>
      <c r="C93" s="7"/>
    </row>
    <row r="94" spans="1:3" ht="12.75">
      <c r="A94" s="9"/>
      <c r="B94" s="7"/>
      <c r="C94" s="7"/>
    </row>
    <row r="95" spans="1:3" ht="12.75">
      <c r="A95" s="9"/>
      <c r="B95" s="7"/>
      <c r="C95" s="7"/>
    </row>
    <row r="96" spans="1:3" ht="12.75">
      <c r="A96" s="9"/>
      <c r="B96" s="7"/>
      <c r="C96" s="7"/>
    </row>
    <row r="97" spans="1:3" ht="12.75">
      <c r="A97" s="9"/>
      <c r="B97" s="7"/>
      <c r="C97" s="7"/>
    </row>
    <row r="98" spans="1:3" ht="12.75">
      <c r="A98" s="9"/>
      <c r="B98" s="7"/>
      <c r="C98" s="7"/>
    </row>
    <row r="99" spans="1:3" ht="12.75">
      <c r="A99" s="9"/>
      <c r="B99" s="7"/>
      <c r="C99" s="7"/>
    </row>
    <row r="100" spans="1:3" ht="12.75">
      <c r="A100" s="9"/>
      <c r="B100" s="7"/>
      <c r="C100" s="7"/>
    </row>
    <row r="101" spans="1:3" ht="12.75">
      <c r="A101" s="9"/>
      <c r="B101" s="7"/>
      <c r="C101" s="7"/>
    </row>
    <row r="102" spans="1:3" ht="12.75">
      <c r="A102" s="9"/>
      <c r="B102" s="7"/>
      <c r="C102" s="7"/>
    </row>
    <row r="103" spans="1:3" ht="12.75">
      <c r="A103" s="9"/>
      <c r="B103" s="7"/>
      <c r="C103" s="7"/>
    </row>
    <row r="104" spans="1:3" ht="12.75">
      <c r="A104" s="9"/>
      <c r="B104" s="7"/>
      <c r="C104" s="7"/>
    </row>
    <row r="105" spans="1:3" ht="12.75">
      <c r="A105" s="9"/>
      <c r="B105" s="7"/>
      <c r="C105" s="7"/>
    </row>
    <row r="106" spans="1:3" ht="12.75">
      <c r="A106" s="9"/>
      <c r="B106" s="7"/>
      <c r="C106" s="7"/>
    </row>
    <row r="107" spans="1:3" ht="12.75">
      <c r="A107" s="9"/>
      <c r="B107" s="7"/>
      <c r="C107" s="7"/>
    </row>
    <row r="108" spans="1:3" ht="12.75">
      <c r="A108" s="9"/>
      <c r="B108" s="7"/>
      <c r="C108" s="7"/>
    </row>
    <row r="109" spans="1:3" ht="12.75">
      <c r="A109" s="9"/>
      <c r="B109" s="7"/>
      <c r="C109" s="7"/>
    </row>
    <row r="110" spans="1:3" ht="12.75">
      <c r="A110" s="9"/>
      <c r="B110" s="7"/>
      <c r="C110" s="7"/>
    </row>
    <row r="111" spans="1:3" ht="12.75">
      <c r="A111" s="9"/>
      <c r="B111" s="7"/>
      <c r="C111" s="7"/>
    </row>
    <row r="112" spans="1:3" ht="12.75">
      <c r="A112" s="9"/>
      <c r="B112" s="7"/>
      <c r="C112" s="7"/>
    </row>
    <row r="113" spans="1:3" ht="12.75">
      <c r="A113" s="9"/>
      <c r="B113" s="7"/>
      <c r="C113" s="7"/>
    </row>
    <row r="114" spans="1:3" ht="12.75">
      <c r="A114" s="9"/>
      <c r="B114" s="7"/>
      <c r="C114" s="7"/>
    </row>
    <row r="115" spans="1:3" ht="12.75">
      <c r="A115" s="9"/>
      <c r="B115" s="7"/>
      <c r="C115" s="7"/>
    </row>
    <row r="116" spans="1:3" ht="12.75">
      <c r="A116" s="9"/>
      <c r="B116" s="7"/>
      <c r="C116" s="7"/>
    </row>
    <row r="117" spans="1:3" ht="12.75">
      <c r="A117" s="9"/>
      <c r="B117" s="7"/>
      <c r="C117" s="7"/>
    </row>
    <row r="118" spans="1:3" ht="12.75">
      <c r="A118" s="9"/>
      <c r="B118" s="7"/>
      <c r="C118" s="7"/>
    </row>
    <row r="119" spans="1:3" ht="12.75">
      <c r="A119" s="9"/>
      <c r="B119" s="7"/>
      <c r="C119" s="7"/>
    </row>
    <row r="120" spans="1:3" ht="12.75">
      <c r="A120" s="9"/>
      <c r="B120" s="7"/>
      <c r="C120" s="7"/>
    </row>
    <row r="121" spans="1:3" ht="12.75">
      <c r="A121" s="9"/>
      <c r="B121" s="7"/>
      <c r="C121" s="7"/>
    </row>
    <row r="122" spans="1:3" ht="12.75">
      <c r="A122" s="9"/>
      <c r="B122" s="7"/>
      <c r="C122" s="7"/>
    </row>
    <row r="123" spans="1:3" ht="12.75">
      <c r="A123" s="9"/>
      <c r="B123" s="7"/>
      <c r="C123" s="7"/>
    </row>
    <row r="124" spans="1:3" ht="12.75">
      <c r="A124" s="9"/>
      <c r="B124" s="7"/>
      <c r="C124" s="7"/>
    </row>
    <row r="125" spans="1:3" ht="12.75">
      <c r="A125" s="9"/>
      <c r="B125" s="7"/>
      <c r="C125" s="7"/>
    </row>
    <row r="126" spans="1:3" ht="12.75">
      <c r="A126" s="9"/>
      <c r="B126" s="7"/>
      <c r="C126" s="7"/>
    </row>
    <row r="127" spans="1:3" ht="12.75">
      <c r="A127" s="9"/>
      <c r="B127" s="7"/>
      <c r="C127" s="7"/>
    </row>
    <row r="128" spans="1:3" ht="12.75">
      <c r="A128" s="9"/>
      <c r="B128" s="7"/>
      <c r="C128" s="7"/>
    </row>
    <row r="129" spans="1:3" ht="12.75">
      <c r="A129" s="9"/>
      <c r="B129" s="7"/>
      <c r="C129" s="7"/>
    </row>
    <row r="130" spans="1:3" ht="12.75">
      <c r="A130" s="9"/>
      <c r="B130" s="7"/>
      <c r="C130" s="7"/>
    </row>
    <row r="131" spans="1:3" ht="12.75">
      <c r="A131" s="9"/>
      <c r="B131" s="7"/>
      <c r="C131" s="7"/>
    </row>
    <row r="132" spans="1:3" ht="12.75">
      <c r="A132" s="9"/>
      <c r="B132" s="7"/>
      <c r="C132" s="7"/>
    </row>
    <row r="133" spans="1:3" ht="12.75">
      <c r="A133" s="9"/>
      <c r="B133" s="7"/>
      <c r="C133" s="7"/>
    </row>
    <row r="134" spans="1:3" ht="12.75">
      <c r="A134" s="9"/>
      <c r="B134" s="7"/>
      <c r="C134" s="7"/>
    </row>
    <row r="135" spans="1:3" ht="12.75">
      <c r="A135" s="9"/>
      <c r="B135" s="7"/>
      <c r="C135" s="7"/>
    </row>
    <row r="136" spans="1:3" ht="12.75">
      <c r="A136" s="9"/>
      <c r="B136" s="7"/>
      <c r="C136" s="7"/>
    </row>
    <row r="137" spans="1:3" ht="12.75">
      <c r="A137" s="9"/>
      <c r="B137" s="7"/>
      <c r="C137" s="7"/>
    </row>
    <row r="138" spans="1:3" ht="12.75">
      <c r="A138" s="9"/>
      <c r="B138" s="7"/>
      <c r="C138" s="7"/>
    </row>
    <row r="139" spans="1:3" ht="12.75">
      <c r="A139" s="9"/>
      <c r="B139" s="7"/>
      <c r="C139" s="7"/>
    </row>
    <row r="140" spans="1:3" ht="12.75">
      <c r="A140" s="9"/>
      <c r="B140" s="7"/>
      <c r="C140" s="7"/>
    </row>
    <row r="141" spans="1:3" ht="12.75">
      <c r="A141" s="9"/>
      <c r="B141" s="7"/>
      <c r="C141" s="7"/>
    </row>
    <row r="142" spans="1:3" ht="12.75">
      <c r="A142" s="9"/>
      <c r="B142" s="7"/>
      <c r="C142" s="7"/>
    </row>
    <row r="143" spans="1:3" ht="12.75">
      <c r="A143" s="9"/>
      <c r="B143" s="7"/>
      <c r="C143" s="7"/>
    </row>
    <row r="144" spans="1:3" ht="12.75">
      <c r="A144" s="9"/>
      <c r="B144" s="7"/>
      <c r="C144" s="7"/>
    </row>
    <row r="145" spans="1:3" ht="12.75">
      <c r="A145" s="9"/>
      <c r="B145" s="7"/>
      <c r="C145" s="7"/>
    </row>
    <row r="146" spans="1:3" ht="12.75">
      <c r="A146" s="9"/>
      <c r="B146" s="7"/>
      <c r="C146" s="7"/>
    </row>
    <row r="147" spans="1:3" ht="12.75">
      <c r="A147" s="9"/>
      <c r="B147" s="7"/>
      <c r="C147" s="7"/>
    </row>
    <row r="148" spans="1:3" ht="12.75">
      <c r="A148" s="9"/>
      <c r="B148" s="7"/>
      <c r="C148" s="7"/>
    </row>
    <row r="149" spans="1:3" ht="12.75">
      <c r="A149" s="9"/>
      <c r="B149" s="7"/>
      <c r="C149" s="7"/>
    </row>
    <row r="150" spans="1:3" ht="12.75">
      <c r="A150" s="9"/>
      <c r="B150" s="7"/>
      <c r="C150" s="7"/>
    </row>
    <row r="151" spans="1:3" ht="12.75">
      <c r="A151" s="9"/>
      <c r="B151" s="7"/>
      <c r="C151" s="7"/>
    </row>
    <row r="152" spans="1:3" ht="12.75">
      <c r="A152" s="9"/>
      <c r="B152" s="7"/>
      <c r="C152" s="7"/>
    </row>
    <row r="153" spans="1:3" ht="12.75">
      <c r="A153" s="9"/>
      <c r="B153" s="7"/>
      <c r="C153" s="7"/>
    </row>
    <row r="154" spans="1:3" ht="12.75">
      <c r="A154" s="9"/>
      <c r="B154" s="7"/>
      <c r="C154" s="7"/>
    </row>
    <row r="155" spans="1:3" ht="12.75">
      <c r="A155" s="9"/>
      <c r="B155" s="7"/>
      <c r="C155" s="7"/>
    </row>
    <row r="156" spans="1:3" ht="12.75">
      <c r="A156" s="9"/>
      <c r="B156" s="7"/>
      <c r="C156" s="7"/>
    </row>
    <row r="157" spans="1:3" ht="12.75">
      <c r="A157" s="9"/>
      <c r="B157" s="7"/>
      <c r="C157" s="7"/>
    </row>
    <row r="158" spans="1:3" ht="12.75">
      <c r="A158" s="9"/>
      <c r="B158" s="7"/>
      <c r="C158" s="7"/>
    </row>
    <row r="159" spans="1:3" ht="12.75">
      <c r="A159" s="9"/>
      <c r="B159" s="7"/>
      <c r="C159" s="7"/>
    </row>
    <row r="160" spans="1:3" ht="12.75">
      <c r="A160" s="9"/>
      <c r="B160" s="7"/>
      <c r="C160" s="7"/>
    </row>
    <row r="161" spans="1:3" ht="12.75">
      <c r="A161" s="9"/>
      <c r="B161" s="7"/>
      <c r="C161" s="7"/>
    </row>
    <row r="162" spans="1:3" ht="12.75">
      <c r="A162" s="9"/>
      <c r="B162" s="7"/>
      <c r="C162" s="7"/>
    </row>
    <row r="163" spans="1:3" ht="12.75">
      <c r="A163" s="9"/>
      <c r="B163" s="7"/>
      <c r="C163" s="7"/>
    </row>
    <row r="164" spans="1:3" ht="12.75">
      <c r="A164" s="9"/>
      <c r="B164" s="7"/>
      <c r="C164" s="7"/>
    </row>
    <row r="165" spans="1:3" ht="12.75">
      <c r="A165" s="9"/>
      <c r="B165" s="7"/>
      <c r="C165" s="7"/>
    </row>
    <row r="166" spans="1:3" ht="12.75">
      <c r="A166" s="9"/>
      <c r="B166" s="7"/>
      <c r="C166" s="7"/>
    </row>
    <row r="167" spans="1:3" ht="12.75">
      <c r="A167" s="9"/>
      <c r="B167" s="7"/>
      <c r="C167" s="7"/>
    </row>
    <row r="168" spans="1:3" ht="12.75">
      <c r="A168" s="9"/>
      <c r="B168" s="7"/>
      <c r="C168" s="7"/>
    </row>
    <row r="169" spans="1:3" ht="12.75">
      <c r="A169" s="9"/>
      <c r="B169" s="7"/>
      <c r="C169" s="7"/>
    </row>
    <row r="170" spans="1:3" ht="12.75">
      <c r="A170" s="9"/>
      <c r="B170" s="7"/>
      <c r="C170" s="7"/>
    </row>
    <row r="171" spans="1:3" ht="12.75">
      <c r="A171" s="9"/>
      <c r="B171" s="7"/>
      <c r="C171" s="7"/>
    </row>
    <row r="172" spans="1:3" ht="12.75">
      <c r="A172" s="9"/>
      <c r="B172" s="7"/>
      <c r="C172" s="7"/>
    </row>
    <row r="173" spans="1:3" ht="12.75">
      <c r="A173" s="9"/>
      <c r="B173" s="7"/>
      <c r="C173" s="7"/>
    </row>
    <row r="174" spans="1:3" ht="12.75">
      <c r="A174" s="9"/>
      <c r="B174" s="7"/>
      <c r="C174" s="7"/>
    </row>
    <row r="175" spans="1:3" ht="12.75">
      <c r="A175" s="9"/>
      <c r="B175" s="7"/>
      <c r="C175" s="7"/>
    </row>
    <row r="176" spans="1:3" ht="12.75">
      <c r="A176" s="9"/>
      <c r="B176" s="7"/>
      <c r="C176" s="7"/>
    </row>
    <row r="177" spans="1:3" ht="12.75">
      <c r="A177" s="9"/>
      <c r="B177" s="7"/>
      <c r="C177" s="7"/>
    </row>
    <row r="178" spans="1:3" ht="12.75">
      <c r="A178" s="9"/>
      <c r="B178" s="7"/>
      <c r="C178" s="7"/>
    </row>
    <row r="179" spans="1:3" ht="12.75">
      <c r="A179" s="9"/>
      <c r="B179" s="7"/>
      <c r="C179" s="7"/>
    </row>
    <row r="180" spans="1:3" ht="12.75">
      <c r="A180" s="9"/>
      <c r="B180" s="7"/>
      <c r="C180" s="7"/>
    </row>
    <row r="181" spans="1:3" ht="12.75">
      <c r="A181" s="9"/>
      <c r="B181" s="7"/>
      <c r="C181" s="7"/>
    </row>
    <row r="182" spans="1:3" ht="12.75">
      <c r="A182" s="9"/>
      <c r="B182" s="7"/>
      <c r="C182" s="7"/>
    </row>
    <row r="183" spans="1:3" ht="12.75">
      <c r="A183" s="9"/>
      <c r="B183" s="7"/>
      <c r="C183" s="7"/>
    </row>
    <row r="184" spans="1:3" ht="12.75">
      <c r="A184" s="9"/>
      <c r="B184" s="7"/>
      <c r="C184" s="7"/>
    </row>
    <row r="185" spans="1:3" ht="12.75">
      <c r="A185" s="9"/>
      <c r="B185" s="7"/>
      <c r="C185" s="7"/>
    </row>
    <row r="186" spans="1:3" ht="12.75">
      <c r="A186" s="9"/>
      <c r="B186" s="7"/>
      <c r="C186" s="7"/>
    </row>
    <row r="187" spans="1:3" ht="12.75">
      <c r="A187" s="9"/>
      <c r="B187" s="7"/>
      <c r="C187" s="7"/>
    </row>
    <row r="188" spans="1:3" ht="12.75">
      <c r="A188" s="9"/>
      <c r="B188" s="7"/>
      <c r="C188" s="7"/>
    </row>
    <row r="189" spans="1:3" ht="12.75">
      <c r="A189" s="9"/>
      <c r="B189" s="7"/>
      <c r="C189" s="7"/>
    </row>
    <row r="190" spans="1:3" ht="12.75">
      <c r="A190" s="9"/>
      <c r="B190" s="7"/>
      <c r="C190" s="7"/>
    </row>
    <row r="191" spans="1:3" ht="12.75">
      <c r="A191" s="9"/>
      <c r="B191" s="7"/>
      <c r="C191" s="7"/>
    </row>
    <row r="192" spans="1:3" ht="12.75">
      <c r="A192" s="9"/>
      <c r="B192" s="7"/>
      <c r="C192" s="7"/>
    </row>
    <row r="193" spans="1:3" ht="12.75">
      <c r="A193" s="9"/>
      <c r="B193" s="7"/>
      <c r="C193" s="7"/>
    </row>
    <row r="194" spans="1:3" ht="12.75">
      <c r="A194" s="9"/>
      <c r="B194" s="7"/>
      <c r="C194" s="7"/>
    </row>
    <row r="195" spans="1:3" ht="12.75">
      <c r="A195" s="9"/>
      <c r="B195" s="7"/>
      <c r="C195" s="7"/>
    </row>
    <row r="196" spans="1:3" ht="12.75">
      <c r="A196" s="9"/>
      <c r="B196" s="7"/>
      <c r="C196" s="7"/>
    </row>
    <row r="197" spans="1:3" ht="12.75">
      <c r="A197" s="9"/>
      <c r="B197" s="7"/>
      <c r="C197" s="7"/>
    </row>
    <row r="198" spans="1:3" ht="12.75">
      <c r="A198" s="9"/>
      <c r="B198" s="7"/>
      <c r="C198" s="7"/>
    </row>
    <row r="199" spans="1:3" ht="12.75">
      <c r="A199" s="9"/>
      <c r="B199" s="7"/>
      <c r="C199" s="7"/>
    </row>
    <row r="200" spans="1:3" ht="12.75">
      <c r="A200" s="9"/>
      <c r="B200" s="7"/>
      <c r="C200" s="7"/>
    </row>
    <row r="201" spans="1:3" ht="12.75">
      <c r="A201" s="9"/>
      <c r="B201" s="7"/>
      <c r="C201" s="7"/>
    </row>
    <row r="202" spans="1:3" ht="12.75">
      <c r="A202" s="9"/>
      <c r="B202" s="7"/>
      <c r="C202" s="7"/>
    </row>
    <row r="203" spans="1:3" ht="12.75">
      <c r="A203" s="9"/>
      <c r="B203" s="7"/>
      <c r="C203" s="7"/>
    </row>
    <row r="204" spans="1:3" ht="12.75">
      <c r="A204" s="9"/>
      <c r="B204" s="7"/>
      <c r="C204" s="7"/>
    </row>
    <row r="205" spans="1:3" ht="12.75">
      <c r="A205" s="9"/>
      <c r="B205" s="7"/>
      <c r="C205" s="7"/>
    </row>
    <row r="206" spans="1:3" ht="12.75">
      <c r="A206" s="9"/>
      <c r="B206" s="7"/>
      <c r="C206" s="7"/>
    </row>
    <row r="207" spans="1:3" ht="12.75">
      <c r="A207" s="9"/>
      <c r="B207" s="7"/>
      <c r="C207" s="7"/>
    </row>
    <row r="208" spans="1:3" ht="12.75">
      <c r="A208" s="9"/>
      <c r="B208" s="7"/>
      <c r="C208" s="7"/>
    </row>
    <row r="209" spans="1:3" ht="12.75">
      <c r="A209" s="9"/>
      <c r="B209" s="7"/>
      <c r="C209" s="7"/>
    </row>
    <row r="210" spans="1:3" ht="12.75">
      <c r="A210" s="9"/>
      <c r="B210" s="7"/>
      <c r="C210" s="7"/>
    </row>
    <row r="211" spans="1:3" ht="12.75">
      <c r="A211" s="9"/>
      <c r="B211" s="7"/>
      <c r="C211" s="7"/>
    </row>
    <row r="212" spans="1:3" ht="12.75">
      <c r="A212" s="9"/>
      <c r="B212" s="7"/>
      <c r="C212" s="7"/>
    </row>
    <row r="213" spans="1:3" ht="12.75">
      <c r="A213" s="9"/>
      <c r="B213" s="7"/>
      <c r="C213" s="7"/>
    </row>
    <row r="214" spans="1:3" ht="12.75">
      <c r="A214" s="9"/>
      <c r="B214" s="7"/>
      <c r="C214" s="7"/>
    </row>
    <row r="215" spans="1:3" ht="12.75">
      <c r="A215" s="9"/>
      <c r="B215" s="7"/>
      <c r="C215" s="7"/>
    </row>
    <row r="216" spans="1:3" ht="12.75">
      <c r="A216" s="9"/>
      <c r="B216" s="7"/>
      <c r="C216" s="7"/>
    </row>
    <row r="217" spans="1:3" ht="12.75">
      <c r="A217" s="9"/>
      <c r="B217" s="7"/>
      <c r="C217" s="7"/>
    </row>
    <row r="218" spans="1:3" ht="12.75">
      <c r="A218" s="9"/>
      <c r="B218" s="7"/>
      <c r="C218" s="7"/>
    </row>
    <row r="219" spans="1:3" ht="12.75">
      <c r="A219" s="9"/>
      <c r="B219" s="7"/>
      <c r="C219" s="7"/>
    </row>
    <row r="220" spans="1:3" ht="12.75">
      <c r="A220" s="9"/>
      <c r="B220" s="7"/>
      <c r="C220" s="7"/>
    </row>
    <row r="221" spans="1:3" ht="12.75">
      <c r="A221" s="9"/>
      <c r="B221" s="7"/>
      <c r="C221" s="7"/>
    </row>
    <row r="222" spans="1:3" ht="12.75">
      <c r="A222" s="9"/>
      <c r="B222" s="7"/>
      <c r="C222" s="7"/>
    </row>
    <row r="223" spans="1:3" ht="12.75">
      <c r="A223" s="9"/>
      <c r="B223" s="7"/>
      <c r="C223" s="7"/>
    </row>
    <row r="224" spans="1:3" ht="12.75">
      <c r="A224" s="9"/>
      <c r="B224" s="7"/>
      <c r="C224" s="7"/>
    </row>
    <row r="225" spans="1:3" ht="12.75">
      <c r="A225" s="9"/>
      <c r="B225" s="7"/>
      <c r="C225" s="7"/>
    </row>
    <row r="226" spans="1:3" ht="12.75">
      <c r="A226" s="9"/>
      <c r="B226" s="7"/>
      <c r="C226" s="7"/>
    </row>
    <row r="227" spans="1:3" ht="12.75">
      <c r="A227" s="9"/>
      <c r="B227" s="7"/>
      <c r="C227" s="7"/>
    </row>
    <row r="228" spans="1:3" ht="12.75">
      <c r="A228" s="9"/>
      <c r="B228" s="7"/>
      <c r="C228" s="7"/>
    </row>
    <row r="229" spans="1:3" ht="12.75">
      <c r="A229" s="9"/>
      <c r="B229" s="7"/>
      <c r="C229" s="7"/>
    </row>
    <row r="230" spans="1:3" ht="12.75">
      <c r="A230" s="9"/>
      <c r="B230" s="7"/>
      <c r="C230" s="7"/>
    </row>
    <row r="231" spans="1:3" ht="12.75">
      <c r="A231" s="9"/>
      <c r="B231" s="7"/>
      <c r="C231" s="7"/>
    </row>
    <row r="232" spans="1:3" ht="12.75">
      <c r="A232" s="9"/>
      <c r="B232" s="7"/>
      <c r="C232" s="7"/>
    </row>
    <row r="233" spans="1:3" ht="12.75">
      <c r="A233" s="9"/>
      <c r="B233" s="7"/>
      <c r="C233" s="7"/>
    </row>
    <row r="234" spans="1:3" ht="12.75">
      <c r="A234" s="9"/>
      <c r="B234" s="7"/>
      <c r="C234" s="7"/>
    </row>
    <row r="235" spans="1:3" ht="12.75">
      <c r="A235" s="9"/>
      <c r="B235" s="7"/>
      <c r="C235" s="7"/>
    </row>
    <row r="236" spans="1:3" ht="12.75">
      <c r="A236" s="9"/>
      <c r="B236" s="7"/>
      <c r="C236" s="7"/>
    </row>
    <row r="237" spans="1:3" ht="12.75">
      <c r="A237" s="9"/>
      <c r="B237" s="7"/>
      <c r="C237" s="7"/>
    </row>
    <row r="238" spans="1:3" ht="12.75">
      <c r="A238" s="9"/>
      <c r="B238" s="7"/>
      <c r="C238" s="7"/>
    </row>
    <row r="239" spans="1:3" ht="12.75">
      <c r="A239" s="9"/>
      <c r="B239" s="7"/>
      <c r="C239" s="7"/>
    </row>
    <row r="240" spans="1:3" ht="12.75">
      <c r="A240" s="9"/>
      <c r="B240" s="7"/>
      <c r="C240" s="7"/>
    </row>
    <row r="241" spans="1:3" ht="12.75">
      <c r="A241" s="9"/>
      <c r="B241" s="7"/>
      <c r="C241" s="7"/>
    </row>
    <row r="242" spans="1:3" ht="12.75">
      <c r="A242" s="9"/>
      <c r="B242" s="7"/>
      <c r="C242" s="7"/>
    </row>
    <row r="243" spans="1:3" ht="12.75">
      <c r="A243" s="9"/>
      <c r="B243" s="7"/>
      <c r="C243" s="7"/>
    </row>
    <row r="244" spans="1:3" ht="12.75">
      <c r="A244" s="9"/>
      <c r="B244" s="7"/>
      <c r="C244" s="7"/>
    </row>
    <row r="245" spans="1:3" ht="12.75">
      <c r="A245" s="9"/>
      <c r="B245" s="7"/>
      <c r="C245" s="7"/>
    </row>
    <row r="246" spans="1:3" ht="12.75">
      <c r="A246" s="9"/>
      <c r="B246" s="7"/>
      <c r="C246" s="7"/>
    </row>
    <row r="247" spans="1:3" ht="12.75">
      <c r="A247" s="9"/>
      <c r="B247" s="7"/>
      <c r="C247" s="7"/>
    </row>
    <row r="248" spans="1:3" ht="12.75">
      <c r="A248" s="9"/>
      <c r="B248" s="7"/>
      <c r="C248" s="7"/>
    </row>
    <row r="249" spans="1:3" ht="12.75">
      <c r="A249" s="9"/>
      <c r="B249" s="7"/>
      <c r="C249" s="7"/>
    </row>
    <row r="250" spans="1:3" ht="12.75">
      <c r="A250" s="9"/>
      <c r="B250" s="7"/>
      <c r="C250" s="7"/>
    </row>
    <row r="251" spans="1:3" ht="12.75">
      <c r="A251" s="9"/>
      <c r="B251" s="7"/>
      <c r="C251" s="7"/>
    </row>
    <row r="252" spans="1:3" ht="12.75">
      <c r="A252" s="9"/>
      <c r="B252" s="7"/>
      <c r="C252" s="7"/>
    </row>
    <row r="253" spans="1:3" ht="12.75">
      <c r="A253" s="9"/>
      <c r="B253" s="7"/>
      <c r="C253" s="7"/>
    </row>
    <row r="254" spans="1:3" ht="12.75">
      <c r="A254" s="9"/>
      <c r="B254" s="7"/>
      <c r="C254" s="7"/>
    </row>
    <row r="255" spans="1:3" ht="12.75">
      <c r="A255" s="9"/>
      <c r="B255" s="7"/>
      <c r="C255" s="7"/>
    </row>
    <row r="256" spans="1:3" ht="12.75">
      <c r="A256" s="9"/>
      <c r="B256" s="7"/>
      <c r="C256" s="7"/>
    </row>
    <row r="257" spans="1:3" ht="12.75">
      <c r="A257" s="9"/>
      <c r="B257" s="7"/>
      <c r="C257" s="7"/>
    </row>
    <row r="258" spans="1:3" ht="12.75">
      <c r="A258" s="9"/>
      <c r="B258" s="7"/>
      <c r="C258" s="7"/>
    </row>
    <row r="259" spans="1:3" ht="12.75">
      <c r="A259" s="9"/>
      <c r="B259" s="7"/>
      <c r="C259" s="7"/>
    </row>
    <row r="260" spans="1:3" ht="12.75">
      <c r="A260" s="9"/>
      <c r="B260" s="7"/>
      <c r="C260" s="7"/>
    </row>
    <row r="261" spans="1:3" ht="12.75">
      <c r="A261" s="9"/>
      <c r="B261" s="7"/>
      <c r="C261" s="7"/>
    </row>
    <row r="262" spans="1:3" ht="12.75">
      <c r="A262" s="9"/>
      <c r="B262" s="7"/>
      <c r="C262" s="7"/>
    </row>
    <row r="263" spans="1:3" ht="12.75">
      <c r="A263" s="9"/>
      <c r="B263" s="7"/>
      <c r="C263" s="7"/>
    </row>
    <row r="264" spans="1:3" ht="12.75">
      <c r="A264" s="9"/>
      <c r="B264" s="7"/>
      <c r="C264" s="7"/>
    </row>
    <row r="265" spans="1:3" ht="12.75">
      <c r="A265" s="9"/>
      <c r="B265" s="7"/>
      <c r="C265" s="7"/>
    </row>
    <row r="266" spans="1:3" ht="12.75">
      <c r="A266" s="9"/>
      <c r="B266" s="7"/>
      <c r="C266" s="7"/>
    </row>
    <row r="267" spans="1:3" ht="12.75">
      <c r="A267" s="9"/>
      <c r="B267" s="7"/>
      <c r="C267" s="7"/>
    </row>
    <row r="268" spans="1:3" ht="12.75">
      <c r="A268" s="9"/>
      <c r="B268" s="7"/>
      <c r="C268" s="7"/>
    </row>
    <row r="269" spans="1:3" ht="12.75">
      <c r="A269" s="9"/>
      <c r="B269" s="7"/>
      <c r="C269" s="7"/>
    </row>
    <row r="270" spans="1:3" ht="12.75">
      <c r="A270" s="9"/>
      <c r="B270" s="7"/>
      <c r="C270" s="7"/>
    </row>
    <row r="271" spans="1:3" ht="12.75">
      <c r="A271" s="9"/>
      <c r="B271" s="7"/>
      <c r="C271" s="7"/>
    </row>
    <row r="272" spans="1:3" ht="12.75">
      <c r="A272" s="9"/>
      <c r="B272" s="7"/>
      <c r="C272" s="7"/>
    </row>
    <row r="273" spans="1:3" ht="12.75">
      <c r="A273" s="9"/>
      <c r="B273" s="7"/>
      <c r="C273" s="7"/>
    </row>
    <row r="274" spans="1:3" ht="12.75">
      <c r="A274" s="9"/>
      <c r="B274" s="7"/>
      <c r="C274" s="7"/>
    </row>
    <row r="275" spans="1:3" ht="12.75">
      <c r="A275" s="9"/>
      <c r="B275" s="7"/>
      <c r="C275" s="7"/>
    </row>
    <row r="276" spans="1:3" ht="12.75">
      <c r="A276" s="9"/>
      <c r="B276" s="7"/>
      <c r="C276" s="7"/>
    </row>
    <row r="277" spans="1:3" ht="12.75">
      <c r="A277" s="9"/>
      <c r="B277" s="7"/>
      <c r="C277" s="7"/>
    </row>
    <row r="278" spans="1:3" ht="12.75">
      <c r="A278" s="9"/>
      <c r="B278" s="7"/>
      <c r="C278" s="7"/>
    </row>
    <row r="279" spans="1:3" ht="12.75">
      <c r="A279" s="9"/>
      <c r="B279" s="7"/>
      <c r="C279" s="7"/>
    </row>
    <row r="280" spans="1:3" ht="12.75">
      <c r="A280" s="9"/>
      <c r="B280" s="7"/>
      <c r="C280" s="7"/>
    </row>
    <row r="281" spans="1:3" ht="12.75">
      <c r="A281" s="9"/>
      <c r="B281" s="7"/>
      <c r="C281" s="7"/>
    </row>
    <row r="282" spans="1:3" ht="12.75">
      <c r="A282" s="9"/>
      <c r="B282" s="7"/>
      <c r="C282" s="7"/>
    </row>
    <row r="283" spans="1:3" ht="12.75">
      <c r="A283" s="9"/>
      <c r="B283" s="7"/>
      <c r="C283" s="7"/>
    </row>
    <row r="284" spans="1:3" ht="12.75">
      <c r="A284" s="9"/>
      <c r="B284" s="7"/>
      <c r="C284" s="7"/>
    </row>
    <row r="285" spans="1:3" ht="12.75">
      <c r="A285" s="9"/>
      <c r="B285" s="7"/>
      <c r="C285" s="7"/>
    </row>
    <row r="286" spans="1:3" ht="12.75">
      <c r="A286" s="9"/>
      <c r="B286" s="7"/>
      <c r="C286" s="7"/>
    </row>
    <row r="287" spans="1:3" ht="12.75">
      <c r="A287" s="9"/>
      <c r="B287" s="7"/>
      <c r="C287" s="7"/>
    </row>
    <row r="288" spans="1:3" ht="12.75">
      <c r="A288" s="9"/>
      <c r="B288" s="7"/>
      <c r="C288" s="7"/>
    </row>
    <row r="289" spans="1:3" ht="12.75">
      <c r="A289" s="9"/>
      <c r="B289" s="7"/>
      <c r="C289" s="7"/>
    </row>
    <row r="290" spans="1:3" ht="12.75">
      <c r="A290" s="9"/>
      <c r="B290" s="7"/>
      <c r="C290" s="7"/>
    </row>
    <row r="291" spans="1:3" ht="12.75">
      <c r="A291" s="9"/>
      <c r="B291" s="7"/>
      <c r="C291" s="7"/>
    </row>
    <row r="292" spans="1:3" ht="12.75">
      <c r="A292" s="9"/>
      <c r="B292" s="7"/>
      <c r="C292" s="7"/>
    </row>
    <row r="293" spans="1:3" ht="12.75">
      <c r="A293" s="9"/>
      <c r="B293" s="7"/>
      <c r="C293" s="7"/>
    </row>
    <row r="294" spans="1:3" ht="12.75">
      <c r="A294" s="9"/>
      <c r="B294" s="7"/>
      <c r="C294" s="7"/>
    </row>
    <row r="295" spans="1:3" ht="12.75">
      <c r="A295" s="9"/>
      <c r="B295" s="7"/>
      <c r="C295" s="7"/>
    </row>
    <row r="296" spans="1:3" ht="12.75">
      <c r="A296" s="9"/>
      <c r="B296" s="7"/>
      <c r="C296" s="7"/>
    </row>
    <row r="297" spans="1:3" ht="12.75">
      <c r="A297" s="9"/>
      <c r="B297" s="7"/>
      <c r="C297" s="7"/>
    </row>
    <row r="298" spans="1:3" ht="12.75">
      <c r="A298" s="9"/>
      <c r="B298" s="7"/>
      <c r="C298" s="7"/>
    </row>
    <row r="299" spans="1:3" ht="12.75">
      <c r="A299" s="9"/>
      <c r="B299" s="7"/>
      <c r="C299" s="7"/>
    </row>
    <row r="300" spans="1:3" ht="12.75">
      <c r="A300" s="9"/>
      <c r="B300" s="7"/>
      <c r="C300" s="7"/>
    </row>
    <row r="301" spans="1:3" ht="12.75">
      <c r="A301" s="9"/>
      <c r="B301" s="7"/>
      <c r="C301" s="7"/>
    </row>
    <row r="302" spans="1:3" ht="12.75">
      <c r="A302" s="9"/>
      <c r="B302" s="7"/>
      <c r="C302" s="7"/>
    </row>
    <row r="303" spans="1:3" ht="12.75">
      <c r="A303" s="9"/>
      <c r="B303" s="7"/>
      <c r="C303" s="7"/>
    </row>
    <row r="304" spans="1:3" ht="12.75">
      <c r="A304" s="9"/>
      <c r="B304" s="7"/>
      <c r="C304" s="7"/>
    </row>
    <row r="305" spans="1:3" ht="12.75">
      <c r="A305" s="9"/>
      <c r="B305" s="7"/>
      <c r="C305" s="7"/>
    </row>
    <row r="306" spans="1:3" ht="12.75">
      <c r="A306" s="9"/>
      <c r="B306" s="7"/>
      <c r="C306" s="7"/>
    </row>
    <row r="307" spans="1:3" ht="12.75">
      <c r="A307" s="9"/>
      <c r="B307" s="7"/>
      <c r="C307" s="7"/>
    </row>
    <row r="308" spans="1:3" ht="12.75">
      <c r="A308" s="9"/>
      <c r="B308" s="7"/>
      <c r="C308" s="7"/>
    </row>
    <row r="309" spans="1:3" ht="12.75">
      <c r="A309" s="9"/>
      <c r="B309" s="7"/>
      <c r="C309" s="7"/>
    </row>
    <row r="310" spans="1:3" ht="12.75">
      <c r="A310" s="9"/>
      <c r="B310" s="7"/>
      <c r="C310" s="7"/>
    </row>
    <row r="311" spans="1:3" ht="12.75">
      <c r="A311" s="9"/>
      <c r="B311" s="7"/>
      <c r="C311" s="7"/>
    </row>
    <row r="312" spans="1:3" ht="12.75">
      <c r="A312" s="9"/>
      <c r="B312" s="7"/>
      <c r="C312" s="7"/>
    </row>
    <row r="313" spans="1:3" ht="12.75">
      <c r="A313" s="9"/>
      <c r="B313" s="7"/>
      <c r="C313" s="7"/>
    </row>
    <row r="314" spans="1:3" ht="12.75">
      <c r="A314" s="9"/>
      <c r="B314" s="7"/>
      <c r="C314" s="7"/>
    </row>
    <row r="315" spans="1:3" ht="12.75">
      <c r="A315" s="9"/>
      <c r="B315" s="7"/>
      <c r="C315" s="7"/>
    </row>
    <row r="316" spans="1:3" ht="12.75">
      <c r="A316" s="9"/>
      <c r="B316" s="7"/>
      <c r="C316" s="7"/>
    </row>
    <row r="317" spans="1:3" ht="12.75">
      <c r="A317" s="9"/>
      <c r="B317" s="7"/>
      <c r="C317" s="7"/>
    </row>
    <row r="318" spans="1:3" ht="12.75">
      <c r="A318" s="9"/>
      <c r="B318" s="7"/>
      <c r="C318" s="7"/>
    </row>
    <row r="319" spans="1:3" ht="12.75">
      <c r="A319" s="9"/>
      <c r="B319" s="7"/>
      <c r="C319" s="7"/>
    </row>
    <row r="320" spans="1:3" ht="12.75">
      <c r="A320" s="9"/>
      <c r="B320" s="7"/>
      <c r="C320" s="7"/>
    </row>
    <row r="321" spans="1:3" ht="12.75">
      <c r="A321" s="9"/>
      <c r="B321" s="7"/>
      <c r="C321" s="7"/>
    </row>
    <row r="322" spans="1:3" ht="12.75">
      <c r="A322" s="9"/>
      <c r="B322" s="7"/>
      <c r="C322" s="7"/>
    </row>
    <row r="323" spans="1:3" ht="12.75">
      <c r="A323" s="9"/>
      <c r="B323" s="7"/>
      <c r="C323" s="7"/>
    </row>
    <row r="324" spans="1:3" ht="12.75">
      <c r="A324" s="9"/>
      <c r="B324" s="7"/>
      <c r="C324" s="7"/>
    </row>
    <row r="325" spans="1:3" ht="12.75">
      <c r="A325" s="9"/>
      <c r="B325" s="7"/>
      <c r="C325" s="7"/>
    </row>
    <row r="326" spans="1:3" ht="12.75">
      <c r="A326" s="9"/>
      <c r="B326" s="7"/>
      <c r="C326" s="7"/>
    </row>
    <row r="327" spans="1:3" ht="12.75">
      <c r="A327" s="9"/>
      <c r="B327" s="7"/>
      <c r="C327" s="7"/>
    </row>
    <row r="328" spans="1:3" ht="12.75">
      <c r="A328" s="9"/>
      <c r="B328" s="7"/>
      <c r="C328" s="7"/>
    </row>
    <row r="329" spans="1:3" ht="12.75">
      <c r="A329" s="9"/>
      <c r="B329" s="7"/>
      <c r="C329" s="7"/>
    </row>
    <row r="330" spans="1:3" ht="12.75">
      <c r="A330" s="9"/>
      <c r="B330" s="7"/>
      <c r="C330" s="7"/>
    </row>
    <row r="331" spans="1:3" ht="12.75">
      <c r="A331" s="9"/>
      <c r="B331" s="7"/>
      <c r="C331" s="7"/>
    </row>
    <row r="332" spans="1:3" ht="12.75">
      <c r="A332" s="9"/>
      <c r="B332" s="7"/>
      <c r="C332" s="7"/>
    </row>
    <row r="333" spans="1:3" ht="12.75">
      <c r="A333" s="9"/>
      <c r="B333" s="7"/>
      <c r="C333" s="7"/>
    </row>
    <row r="334" spans="1:3" ht="12.75">
      <c r="A334" s="9"/>
      <c r="B334" s="7"/>
      <c r="C334" s="7"/>
    </row>
    <row r="335" spans="1:3" ht="12.75">
      <c r="A335" s="9"/>
      <c r="B335" s="7"/>
      <c r="C335" s="7"/>
    </row>
    <row r="336" spans="1:3" ht="12.75">
      <c r="A336" s="9"/>
      <c r="B336" s="7"/>
      <c r="C336" s="7"/>
    </row>
    <row r="337" spans="1:3" ht="12.75">
      <c r="A337" s="9"/>
      <c r="B337" s="7"/>
      <c r="C337" s="7"/>
    </row>
    <row r="338" spans="1:3" ht="12.75">
      <c r="A338" s="9"/>
      <c r="B338" s="7"/>
      <c r="C338" s="7"/>
    </row>
    <row r="339" spans="1:3" ht="12.75">
      <c r="A339" s="9"/>
      <c r="B339" s="7"/>
      <c r="C339" s="7"/>
    </row>
    <row r="340" spans="1:3" ht="12.75">
      <c r="A340" s="9"/>
      <c r="B340" s="7"/>
      <c r="C340" s="7"/>
    </row>
    <row r="341" spans="1:3" ht="12.75">
      <c r="A341" s="9"/>
      <c r="B341" s="7"/>
      <c r="C341" s="7"/>
    </row>
    <row r="342" spans="1:3" ht="12.75">
      <c r="A342" s="9"/>
      <c r="B342" s="7"/>
      <c r="C342" s="7"/>
    </row>
    <row r="343" spans="2:3" ht="12.75">
      <c r="B343" s="10"/>
      <c r="C343" s="10"/>
    </row>
    <row r="344" spans="2:3" ht="12.75">
      <c r="B344" s="10"/>
      <c r="C344" s="10"/>
    </row>
    <row r="345" spans="2:3" ht="12.75">
      <c r="B345" s="10"/>
      <c r="C345" s="10"/>
    </row>
    <row r="346" spans="2:3" ht="12.75">
      <c r="B346" s="10"/>
      <c r="C346" s="10"/>
    </row>
    <row r="347" spans="2:3" ht="12.75">
      <c r="B347" s="10"/>
      <c r="C347" s="10"/>
    </row>
    <row r="348" spans="2:3" ht="12.75">
      <c r="B348" s="10"/>
      <c r="C348" s="10"/>
    </row>
    <row r="349" spans="2:3" ht="12.75">
      <c r="B349" s="10"/>
      <c r="C349" s="10"/>
    </row>
    <row r="350" spans="2:3" ht="12.75">
      <c r="B350" s="10"/>
      <c r="C350" s="10"/>
    </row>
    <row r="351" spans="2:3" ht="12.75">
      <c r="B351" s="10"/>
      <c r="C351" s="10"/>
    </row>
    <row r="352" spans="2:3" ht="12.75">
      <c r="B352" s="10"/>
      <c r="C352" s="10"/>
    </row>
    <row r="353" spans="2:3" ht="12.75">
      <c r="B353" s="10"/>
      <c r="C353" s="10"/>
    </row>
    <row r="354" spans="2:3" ht="12.75">
      <c r="B354" s="10"/>
      <c r="C354" s="10"/>
    </row>
    <row r="355" spans="2:3" ht="12.75">
      <c r="B355" s="10"/>
      <c r="C355" s="10"/>
    </row>
    <row r="356" spans="2:3" ht="12.75">
      <c r="B356" s="10"/>
      <c r="C356" s="10"/>
    </row>
    <row r="357" spans="2:3" ht="12.75">
      <c r="B357" s="10"/>
      <c r="C357" s="10"/>
    </row>
    <row r="358" spans="2:3" ht="12.75">
      <c r="B358" s="10"/>
      <c r="C358" s="10"/>
    </row>
    <row r="359" spans="2:3" ht="12.75">
      <c r="B359" s="10"/>
      <c r="C359" s="10"/>
    </row>
    <row r="360" spans="2:3" ht="12.75">
      <c r="B360" s="10"/>
      <c r="C360" s="10"/>
    </row>
    <row r="361" spans="2:3" ht="12.75">
      <c r="B361" s="10"/>
      <c r="C361" s="10"/>
    </row>
    <row r="362" spans="2:3" ht="12.75">
      <c r="B362" s="10"/>
      <c r="C362" s="10"/>
    </row>
    <row r="363" spans="2:3" ht="12.75">
      <c r="B363" s="10"/>
      <c r="C363" s="10"/>
    </row>
    <row r="364" spans="2:3" ht="12.75">
      <c r="B364" s="10"/>
      <c r="C364" s="10"/>
    </row>
    <row r="365" spans="2:3" ht="12.75">
      <c r="B365" s="10"/>
      <c r="C365" s="10"/>
    </row>
    <row r="366" spans="2:3" ht="12.75">
      <c r="B366" s="10"/>
      <c r="C366" s="10"/>
    </row>
    <row r="367" spans="2:3" ht="12.75">
      <c r="B367" s="10"/>
      <c r="C367" s="10"/>
    </row>
    <row r="368" spans="2:3" ht="12.75">
      <c r="B368" s="10"/>
      <c r="C368" s="10"/>
    </row>
    <row r="369" spans="2:3" ht="12.75">
      <c r="B369" s="10"/>
      <c r="C369" s="10"/>
    </row>
    <row r="370" spans="2:3" ht="12.75">
      <c r="B370" s="10"/>
      <c r="C370" s="10"/>
    </row>
    <row r="371" spans="2:3" ht="12.75">
      <c r="B371" s="10"/>
      <c r="C371" s="10"/>
    </row>
    <row r="372" spans="2:3" ht="12.75">
      <c r="B372" s="10"/>
      <c r="C372" s="10"/>
    </row>
    <row r="373" spans="2:3" ht="12.75">
      <c r="B373" s="10"/>
      <c r="C373" s="10"/>
    </row>
    <row r="374" spans="2:3" ht="12.75">
      <c r="B374" s="10"/>
      <c r="C374" s="10"/>
    </row>
    <row r="375" spans="2:3" ht="12.75">
      <c r="B375" s="10"/>
      <c r="C375" s="10"/>
    </row>
    <row r="376" spans="2:3" ht="12.75">
      <c r="B376" s="10"/>
      <c r="C376" s="10"/>
    </row>
    <row r="377" spans="2:3" ht="12.75">
      <c r="B377" s="10"/>
      <c r="C377" s="10"/>
    </row>
    <row r="378" spans="2:3" ht="12.75">
      <c r="B378" s="10"/>
      <c r="C378" s="10"/>
    </row>
    <row r="379" spans="2:3" ht="12.75">
      <c r="B379" s="10"/>
      <c r="C379" s="10"/>
    </row>
    <row r="380" spans="2:3" ht="12.75">
      <c r="B380" s="10"/>
      <c r="C380" s="10"/>
    </row>
    <row r="381" spans="2:3" ht="12.75">
      <c r="B381" s="10"/>
      <c r="C381" s="10"/>
    </row>
    <row r="382" spans="2:3" ht="12.75">
      <c r="B382" s="10"/>
      <c r="C382" s="10"/>
    </row>
    <row r="383" spans="2:3" ht="12.75">
      <c r="B383" s="10"/>
      <c r="C383" s="10"/>
    </row>
    <row r="384" spans="2:3" ht="12.75">
      <c r="B384" s="10"/>
      <c r="C384" s="10"/>
    </row>
    <row r="385" spans="2:3" ht="12.75">
      <c r="B385" s="10"/>
      <c r="C385" s="10"/>
    </row>
    <row r="386" spans="2:3" ht="12.75">
      <c r="B386" s="10"/>
      <c r="C386" s="10"/>
    </row>
    <row r="387" spans="2:3" ht="12.75">
      <c r="B387" s="10"/>
      <c r="C387" s="10"/>
    </row>
    <row r="388" spans="2:3" ht="12.75">
      <c r="B388" s="10"/>
      <c r="C388" s="10"/>
    </row>
    <row r="389" spans="2:3" ht="12.75">
      <c r="B389" s="10"/>
      <c r="C389" s="10"/>
    </row>
    <row r="390" spans="2:3" ht="12.75">
      <c r="B390" s="10"/>
      <c r="C390" s="10"/>
    </row>
    <row r="391" spans="2:3" ht="12.75">
      <c r="B391" s="10"/>
      <c r="C391" s="10"/>
    </row>
    <row r="392" spans="2:3" ht="12.75">
      <c r="B392" s="10"/>
      <c r="C392" s="10"/>
    </row>
    <row r="393" spans="2:3" ht="12.75">
      <c r="B393" s="10"/>
      <c r="C393" s="10"/>
    </row>
    <row r="394" spans="2:3" ht="12.75">
      <c r="B394" s="10"/>
      <c r="C394" s="10"/>
    </row>
    <row r="395" spans="2:3" ht="12.75">
      <c r="B395" s="10"/>
      <c r="C395" s="10"/>
    </row>
    <row r="396" spans="2:3" ht="12.75">
      <c r="B396" s="10"/>
      <c r="C396" s="10"/>
    </row>
    <row r="397" spans="2:3" ht="12.75">
      <c r="B397" s="10"/>
      <c r="C397" s="10"/>
    </row>
    <row r="398" spans="2:3" ht="12.75">
      <c r="B398" s="10"/>
      <c r="C398" s="10"/>
    </row>
    <row r="399" spans="2:3" ht="12.75">
      <c r="B399" s="10"/>
      <c r="C399" s="10"/>
    </row>
    <row r="400" spans="2:3" ht="12.75">
      <c r="B400" s="10"/>
      <c r="C400" s="10"/>
    </row>
    <row r="401" spans="2:3" ht="12.75">
      <c r="B401" s="10"/>
      <c r="C401" s="10"/>
    </row>
    <row r="402" spans="2:3" ht="12.75">
      <c r="B402" s="10"/>
      <c r="C402" s="10"/>
    </row>
    <row r="403" spans="2:3" ht="12.75">
      <c r="B403" s="10"/>
      <c r="C403" s="10"/>
    </row>
    <row r="404" spans="2:3" ht="12.75">
      <c r="B404" s="10"/>
      <c r="C404" s="10"/>
    </row>
    <row r="405" spans="2:3" ht="12.75">
      <c r="B405" s="10"/>
      <c r="C405" s="10"/>
    </row>
    <row r="406" spans="2:3" ht="12.75">
      <c r="B406" s="10"/>
      <c r="C406" s="10"/>
    </row>
    <row r="407" spans="2:3" ht="12.75">
      <c r="B407" s="10"/>
      <c r="C407" s="10"/>
    </row>
    <row r="408" spans="2:3" ht="12.75">
      <c r="B408" s="10"/>
      <c r="C408" s="10"/>
    </row>
    <row r="409" spans="2:3" ht="12.75">
      <c r="B409" s="10"/>
      <c r="C409" s="10"/>
    </row>
    <row r="410" spans="2:3" ht="12.75">
      <c r="B410" s="10"/>
      <c r="C410" s="10"/>
    </row>
    <row r="411" spans="2:3" ht="12.75">
      <c r="B411" s="10"/>
      <c r="C411" s="10"/>
    </row>
    <row r="412" spans="2:3" ht="12.75">
      <c r="B412" s="10"/>
      <c r="C412" s="10"/>
    </row>
    <row r="413" spans="2:3" ht="12.75">
      <c r="B413" s="10"/>
      <c r="C413" s="10"/>
    </row>
    <row r="414" spans="2:3" ht="12.75">
      <c r="B414" s="10"/>
      <c r="C414" s="10"/>
    </row>
    <row r="415" spans="2:3" ht="12.75">
      <c r="B415" s="10"/>
      <c r="C415" s="10"/>
    </row>
    <row r="416" spans="2:3" ht="12.75">
      <c r="B416" s="10"/>
      <c r="C416" s="10"/>
    </row>
    <row r="417" spans="2:3" ht="12.75">
      <c r="B417" s="10"/>
      <c r="C417" s="10"/>
    </row>
    <row r="418" spans="2:3" ht="12.75">
      <c r="B418" s="10"/>
      <c r="C418" s="10"/>
    </row>
    <row r="419" spans="2:3" ht="12.75">
      <c r="B419" s="10"/>
      <c r="C419" s="10"/>
    </row>
    <row r="420" spans="2:3" ht="12.75">
      <c r="B420" s="10"/>
      <c r="C420" s="10"/>
    </row>
    <row r="421" spans="2:3" ht="12.75">
      <c r="B421" s="10"/>
      <c r="C421" s="10"/>
    </row>
    <row r="422" spans="2:3" ht="12.75">
      <c r="B422" s="10"/>
      <c r="C422" s="10"/>
    </row>
    <row r="423" spans="2:3" ht="12.75">
      <c r="B423" s="10"/>
      <c r="C423" s="10"/>
    </row>
    <row r="424" spans="2:3" ht="12.75">
      <c r="B424" s="10"/>
      <c r="C424" s="10"/>
    </row>
    <row r="425" spans="2:3" ht="12.75">
      <c r="B425" s="10"/>
      <c r="C425" s="10"/>
    </row>
    <row r="426" spans="2:3" ht="12.75">
      <c r="B426" s="10"/>
      <c r="C426" s="10"/>
    </row>
    <row r="427" spans="2:3" ht="12.75">
      <c r="B427" s="10"/>
      <c r="C427" s="10"/>
    </row>
    <row r="428" spans="2:3" ht="12.75">
      <c r="B428" s="10"/>
      <c r="C428" s="10"/>
    </row>
    <row r="429" spans="2:3" ht="12.75">
      <c r="B429" s="10"/>
      <c r="C429" s="10"/>
    </row>
    <row r="430" spans="2:3" ht="12.75">
      <c r="B430" s="10"/>
      <c r="C430" s="10"/>
    </row>
    <row r="431" spans="2:3" ht="12.75">
      <c r="B431" s="10"/>
      <c r="C431" s="10"/>
    </row>
    <row r="432" spans="2:3" ht="12.75">
      <c r="B432" s="10"/>
      <c r="C432" s="10"/>
    </row>
    <row r="433" spans="2:3" ht="12.75">
      <c r="B433" s="10"/>
      <c r="C433" s="10"/>
    </row>
    <row r="434" spans="2:3" ht="12.75">
      <c r="B434" s="10"/>
      <c r="C434" s="10"/>
    </row>
    <row r="435" spans="2:3" ht="12.75">
      <c r="B435" s="10"/>
      <c r="C435" s="10"/>
    </row>
    <row r="436" spans="2:3" ht="12.75">
      <c r="B436" s="10"/>
      <c r="C436" s="10"/>
    </row>
    <row r="437" spans="2:3" ht="12.75">
      <c r="B437" s="10"/>
      <c r="C437" s="10"/>
    </row>
    <row r="438" spans="2:3" ht="12.75">
      <c r="B438" s="10"/>
      <c r="C438" s="10"/>
    </row>
    <row r="439" spans="2:3" ht="12.75">
      <c r="B439" s="10"/>
      <c r="C439" s="10"/>
    </row>
    <row r="440" spans="2:3" ht="12.75">
      <c r="B440" s="10"/>
      <c r="C440" s="10"/>
    </row>
    <row r="441" spans="2:3" ht="12.75">
      <c r="B441" s="10"/>
      <c r="C441" s="10"/>
    </row>
    <row r="442" spans="2:3" ht="12.75">
      <c r="B442" s="10"/>
      <c r="C442" s="10"/>
    </row>
    <row r="443" spans="2:3" ht="12.75">
      <c r="B443" s="10"/>
      <c r="C443" s="10"/>
    </row>
    <row r="444" spans="2:3" ht="12.75">
      <c r="B444" s="10"/>
      <c r="C444" s="10"/>
    </row>
    <row r="445" spans="2:3" ht="12.75">
      <c r="B445" s="10"/>
      <c r="C445" s="10"/>
    </row>
    <row r="446" spans="2:3" ht="12.75">
      <c r="B446" s="10"/>
      <c r="C446" s="10"/>
    </row>
    <row r="447" spans="2:3" ht="12.75">
      <c r="B447" s="10"/>
      <c r="C447" s="10"/>
    </row>
    <row r="448" spans="2:3" ht="12.75">
      <c r="B448" s="10"/>
      <c r="C448" s="10"/>
    </row>
    <row r="449" spans="2:3" ht="12.75">
      <c r="B449" s="10"/>
      <c r="C449" s="10"/>
    </row>
    <row r="450" spans="2:3" ht="12.75">
      <c r="B450" s="10"/>
      <c r="C450" s="10"/>
    </row>
    <row r="451" spans="2:3" ht="12.75">
      <c r="B451" s="10"/>
      <c r="C451" s="10"/>
    </row>
    <row r="452" spans="2:3" ht="12.75">
      <c r="B452" s="10"/>
      <c r="C452" s="10"/>
    </row>
    <row r="453" spans="2:3" ht="12.75">
      <c r="B453" s="10"/>
      <c r="C453" s="10"/>
    </row>
    <row r="454" spans="2:3" ht="12.75">
      <c r="B454" s="10"/>
      <c r="C454" s="10"/>
    </row>
    <row r="455" spans="2:3" ht="12.75">
      <c r="B455" s="10"/>
      <c r="C455" s="10"/>
    </row>
    <row r="456" spans="2:3" ht="12.75">
      <c r="B456" s="10"/>
      <c r="C456" s="10"/>
    </row>
    <row r="457" spans="2:3" ht="12.75">
      <c r="B457" s="10"/>
      <c r="C457" s="10"/>
    </row>
    <row r="458" spans="2:3" ht="12.75">
      <c r="B458" s="10"/>
      <c r="C458" s="10"/>
    </row>
    <row r="459" spans="2:3" ht="12.75">
      <c r="B459" s="10"/>
      <c r="C459" s="10"/>
    </row>
    <row r="460" spans="2:3" ht="12.75">
      <c r="B460" s="10"/>
      <c r="C460" s="10"/>
    </row>
    <row r="461" spans="2:3" ht="12.75">
      <c r="B461" s="10"/>
      <c r="C461" s="10"/>
    </row>
    <row r="462" spans="2:3" ht="12.75">
      <c r="B462" s="10"/>
      <c r="C462" s="10"/>
    </row>
    <row r="463" spans="2:3" ht="12.75">
      <c r="B463" s="10"/>
      <c r="C463" s="10"/>
    </row>
    <row r="464" spans="2:3" ht="12.75">
      <c r="B464" s="10"/>
      <c r="C464" s="10"/>
    </row>
    <row r="465" spans="2:3" ht="12.75">
      <c r="B465" s="10"/>
      <c r="C465" s="10"/>
    </row>
    <row r="466" spans="2:3" ht="12.75">
      <c r="B466" s="10"/>
      <c r="C466" s="10"/>
    </row>
    <row r="467" spans="2:3" ht="12.75">
      <c r="B467" s="10"/>
      <c r="C467" s="10"/>
    </row>
    <row r="468" spans="2:3" ht="12.75">
      <c r="B468" s="10"/>
      <c r="C468" s="10"/>
    </row>
    <row r="469" spans="2:3" ht="12.75">
      <c r="B469" s="10"/>
      <c r="C469" s="10"/>
    </row>
    <row r="470" spans="2:3" ht="12.75">
      <c r="B470" s="10"/>
      <c r="C470" s="10"/>
    </row>
    <row r="471" spans="2:3" ht="12.75">
      <c r="B471" s="10"/>
      <c r="C471" s="10"/>
    </row>
    <row r="472" spans="2:3" ht="12.75">
      <c r="B472" s="10"/>
      <c r="C472" s="10"/>
    </row>
    <row r="473" spans="2:3" ht="12.75">
      <c r="B473" s="10"/>
      <c r="C473" s="10"/>
    </row>
    <row r="474" spans="2:3" ht="12.75">
      <c r="B474" s="10"/>
      <c r="C474" s="10"/>
    </row>
    <row r="475" spans="2:3" ht="12.75">
      <c r="B475" s="10"/>
      <c r="C475" s="10"/>
    </row>
    <row r="476" spans="2:3" ht="12.75">
      <c r="B476" s="10"/>
      <c r="C476" s="10"/>
    </row>
    <row r="477" spans="2:3" ht="12.75">
      <c r="B477" s="10"/>
      <c r="C477" s="10"/>
    </row>
    <row r="478" spans="2:3" ht="12.75">
      <c r="B478" s="10"/>
      <c r="C478" s="10"/>
    </row>
    <row r="479" spans="2:3" ht="12.75">
      <c r="B479" s="10"/>
      <c r="C479" s="10"/>
    </row>
    <row r="480" spans="2:3" ht="12.75">
      <c r="B480" s="10"/>
      <c r="C480" s="10"/>
    </row>
    <row r="481" spans="2:3" ht="12.75">
      <c r="B481" s="10"/>
      <c r="C481" s="10"/>
    </row>
    <row r="482" spans="2:3" ht="12.75">
      <c r="B482" s="10"/>
      <c r="C482" s="10"/>
    </row>
    <row r="483" spans="2:3" ht="12.75">
      <c r="B483" s="10"/>
      <c r="C483" s="10"/>
    </row>
    <row r="484" spans="2:3" ht="12.75">
      <c r="B484" s="10"/>
      <c r="C484" s="10"/>
    </row>
    <row r="485" spans="2:3" ht="12.75">
      <c r="B485" s="10"/>
      <c r="C485" s="10"/>
    </row>
    <row r="486" spans="2:3" ht="12.75">
      <c r="B486" s="10"/>
      <c r="C486" s="10"/>
    </row>
    <row r="487" spans="2:3" ht="12.75">
      <c r="B487" s="10"/>
      <c r="C487" s="10"/>
    </row>
    <row r="488" spans="2:3" ht="12.75">
      <c r="B488" s="10"/>
      <c r="C488" s="10"/>
    </row>
    <row r="489" spans="2:3" ht="12.75">
      <c r="B489" s="10"/>
      <c r="C489" s="10"/>
    </row>
    <row r="490" spans="2:3" ht="12.75">
      <c r="B490" s="10"/>
      <c r="C490" s="10"/>
    </row>
    <row r="491" spans="2:3" ht="12.75">
      <c r="B491" s="10"/>
      <c r="C491" s="10"/>
    </row>
    <row r="492" spans="2:3" ht="12.75">
      <c r="B492" s="10"/>
      <c r="C492" s="10"/>
    </row>
    <row r="493" spans="2:3" ht="12.75">
      <c r="B493" s="10"/>
      <c r="C493" s="10"/>
    </row>
    <row r="494" spans="2:3" ht="12.75">
      <c r="B494" s="10"/>
      <c r="C494" s="10"/>
    </row>
    <row r="495" spans="2:3" ht="12.75">
      <c r="B495" s="10"/>
      <c r="C495" s="10"/>
    </row>
    <row r="496" spans="2:3" ht="12.75">
      <c r="B496" s="10"/>
      <c r="C496" s="10"/>
    </row>
    <row r="497" spans="2:3" ht="12.75">
      <c r="B497" s="10"/>
      <c r="C497" s="10"/>
    </row>
    <row r="498" spans="2:3" ht="12.75">
      <c r="B498" s="10"/>
      <c r="C498" s="10"/>
    </row>
    <row r="499" spans="2:3" ht="12.75">
      <c r="B499" s="10"/>
      <c r="C499" s="10"/>
    </row>
    <row r="500" spans="2:3" ht="12.75">
      <c r="B500" s="10"/>
      <c r="C500" s="10"/>
    </row>
    <row r="501" spans="2:3" ht="12.75">
      <c r="B501" s="10"/>
      <c r="C501" s="10"/>
    </row>
    <row r="502" spans="2:3" ht="12.75">
      <c r="B502" s="10"/>
      <c r="C502" s="10"/>
    </row>
    <row r="503" spans="2:3" ht="12.75">
      <c r="B503" s="10"/>
      <c r="C503" s="10"/>
    </row>
    <row r="504" spans="2:3" ht="12.75">
      <c r="B504" s="10"/>
      <c r="C504" s="10"/>
    </row>
    <row r="505" spans="2:3" ht="12.75">
      <c r="B505" s="10"/>
      <c r="C505" s="10"/>
    </row>
    <row r="506" spans="2:3" ht="12.75">
      <c r="B506" s="10"/>
      <c r="C506" s="10"/>
    </row>
    <row r="507" spans="2:3" ht="12.75">
      <c r="B507" s="10"/>
      <c r="C507" s="10"/>
    </row>
    <row r="508" spans="2:3" ht="12.75">
      <c r="B508" s="10"/>
      <c r="C508" s="10"/>
    </row>
    <row r="509" spans="2:3" ht="12.75">
      <c r="B509" s="10"/>
      <c r="C509" s="10"/>
    </row>
    <row r="510" spans="2:3" ht="12.75">
      <c r="B510" s="10"/>
      <c r="C510" s="10"/>
    </row>
    <row r="511" spans="2:3" ht="12.75">
      <c r="B511" s="10"/>
      <c r="C511" s="10"/>
    </row>
    <row r="512" spans="2:3" ht="12.75">
      <c r="B512" s="10"/>
      <c r="C512" s="10"/>
    </row>
    <row r="513" spans="2:3" ht="12.75">
      <c r="B513" s="10"/>
      <c r="C513" s="10"/>
    </row>
    <row r="514" spans="2:3" ht="12.75">
      <c r="B514" s="10"/>
      <c r="C514" s="10"/>
    </row>
    <row r="515" spans="2:3" ht="12.75">
      <c r="B515" s="10"/>
      <c r="C515" s="10"/>
    </row>
    <row r="516" spans="2:3" ht="12.75">
      <c r="B516" s="10"/>
      <c r="C516" s="10"/>
    </row>
    <row r="517" spans="2:3" ht="12.75">
      <c r="B517" s="10"/>
      <c r="C517" s="10"/>
    </row>
    <row r="518" spans="2:3" ht="12.75">
      <c r="B518" s="10"/>
      <c r="C518" s="10"/>
    </row>
    <row r="519" spans="2:3" ht="12.75">
      <c r="B519" s="10"/>
      <c r="C519" s="10"/>
    </row>
    <row r="520" spans="2:3" ht="12.75">
      <c r="B520" s="10"/>
      <c r="C520" s="10"/>
    </row>
    <row r="521" spans="2:3" ht="12.75">
      <c r="B521" s="10"/>
      <c r="C521" s="10"/>
    </row>
    <row r="522" spans="2:3" ht="12.75">
      <c r="B522" s="10"/>
      <c r="C522" s="10"/>
    </row>
    <row r="523" spans="2:3" ht="12.75">
      <c r="B523" s="10"/>
      <c r="C523" s="10"/>
    </row>
    <row r="524" spans="2:3" ht="12.75">
      <c r="B524" s="10"/>
      <c r="C524" s="10"/>
    </row>
    <row r="525" spans="2:3" ht="12.75">
      <c r="B525" s="10"/>
      <c r="C525" s="10"/>
    </row>
    <row r="526" spans="2:3" ht="12.75">
      <c r="B526" s="10"/>
      <c r="C526" s="10"/>
    </row>
    <row r="527" spans="2:3" ht="12.75">
      <c r="B527" s="10"/>
      <c r="C527" s="10"/>
    </row>
    <row r="528" spans="2:3" ht="12.75">
      <c r="B528" s="10"/>
      <c r="C528" s="10"/>
    </row>
    <row r="529" spans="2:3" ht="12.75">
      <c r="B529" s="10"/>
      <c r="C529" s="10"/>
    </row>
    <row r="530" spans="2:3" ht="12.75">
      <c r="B530" s="10"/>
      <c r="C530" s="10"/>
    </row>
    <row r="531" spans="2:3" ht="12.75">
      <c r="B531" s="10"/>
      <c r="C531" s="10"/>
    </row>
    <row r="532" spans="2:3" ht="12.75">
      <c r="B532" s="10"/>
      <c r="C532" s="10"/>
    </row>
    <row r="533" spans="2:3" ht="12.75">
      <c r="B533" s="10"/>
      <c r="C533" s="10"/>
    </row>
    <row r="534" spans="2:3" ht="12.75">
      <c r="B534" s="10"/>
      <c r="C534" s="10"/>
    </row>
    <row r="535" spans="2:3" ht="12.75">
      <c r="B535" s="10"/>
      <c r="C535" s="10"/>
    </row>
    <row r="536" spans="2:3" ht="12.75">
      <c r="B536" s="10"/>
      <c r="C536" s="10"/>
    </row>
    <row r="537" spans="2:3" ht="12.75">
      <c r="B537" s="10"/>
      <c r="C537" s="10"/>
    </row>
    <row r="538" spans="2:3" ht="12.75">
      <c r="B538" s="10"/>
      <c r="C538" s="10"/>
    </row>
    <row r="539" spans="2:3" ht="12.75">
      <c r="B539" s="10"/>
      <c r="C539" s="10"/>
    </row>
    <row r="540" spans="2:3" ht="12.75">
      <c r="B540" s="10"/>
      <c r="C540" s="10"/>
    </row>
    <row r="541" spans="2:3" ht="12.75">
      <c r="B541" s="10"/>
      <c r="C541" s="10"/>
    </row>
    <row r="542" spans="2:3" ht="12.75">
      <c r="B542" s="10"/>
      <c r="C542" s="10"/>
    </row>
    <row r="543" spans="2:3" ht="12.75">
      <c r="B543" s="10"/>
      <c r="C543" s="10"/>
    </row>
    <row r="544" spans="2:3" ht="12.75">
      <c r="B544" s="10"/>
      <c r="C544" s="10"/>
    </row>
    <row r="545" spans="2:3" ht="12.75">
      <c r="B545" s="10"/>
      <c r="C545" s="10"/>
    </row>
    <row r="546" spans="2:3" ht="12.75">
      <c r="B546" s="10"/>
      <c r="C546" s="10"/>
    </row>
    <row r="547" spans="2:3" ht="12.75">
      <c r="B547" s="10"/>
      <c r="C547" s="10"/>
    </row>
    <row r="548" spans="2:3" ht="12.75">
      <c r="B548" s="10"/>
      <c r="C548" s="10"/>
    </row>
    <row r="549" spans="2:3" ht="12.75">
      <c r="B549" s="10"/>
      <c r="C549" s="10"/>
    </row>
    <row r="550" spans="2:3" ht="12.75">
      <c r="B550" s="10"/>
      <c r="C550" s="10"/>
    </row>
    <row r="551" spans="2:3" ht="12.75">
      <c r="B551" s="10"/>
      <c r="C551" s="10"/>
    </row>
    <row r="552" spans="2:3" ht="12.75">
      <c r="B552" s="10"/>
      <c r="C552" s="10"/>
    </row>
    <row r="553" spans="2:3" ht="12.75">
      <c r="B553" s="10"/>
      <c r="C553" s="10"/>
    </row>
    <row r="554" spans="2:3" ht="12.75">
      <c r="B554" s="10"/>
      <c r="C554" s="10"/>
    </row>
    <row r="555" spans="2:3" ht="12.75">
      <c r="B555" s="10"/>
      <c r="C555" s="10"/>
    </row>
    <row r="556" spans="2:3" ht="12.75">
      <c r="B556" s="10"/>
      <c r="C556" s="10"/>
    </row>
    <row r="557" spans="2:3" ht="12.75">
      <c r="B557" s="10"/>
      <c r="C557" s="10"/>
    </row>
    <row r="558" spans="2:3" ht="12.75">
      <c r="B558" s="10"/>
      <c r="C558" s="10"/>
    </row>
    <row r="559" spans="2:3" ht="12.75">
      <c r="B559" s="10"/>
      <c r="C559" s="10"/>
    </row>
    <row r="560" spans="2:3" ht="12.75">
      <c r="B560" s="10"/>
      <c r="C560" s="10"/>
    </row>
    <row r="561" spans="2:3" ht="12.75">
      <c r="B561" s="10"/>
      <c r="C561" s="10"/>
    </row>
    <row r="562" spans="2:3" ht="12.75">
      <c r="B562" s="10"/>
      <c r="C562" s="10"/>
    </row>
    <row r="563" spans="2:3" ht="12.75">
      <c r="B563" s="10"/>
      <c r="C563" s="10"/>
    </row>
    <row r="564" spans="2:3" ht="12.75">
      <c r="B564" s="10"/>
      <c r="C564" s="10"/>
    </row>
    <row r="565" spans="2:3" ht="12.75">
      <c r="B565" s="10"/>
      <c r="C565" s="10"/>
    </row>
    <row r="566" spans="2:3" ht="12.75">
      <c r="B566" s="10"/>
      <c r="C566" s="10"/>
    </row>
    <row r="567" spans="2:3" ht="12.75">
      <c r="B567" s="10"/>
      <c r="C567" s="10"/>
    </row>
    <row r="568" spans="2:3" ht="12.75">
      <c r="B568" s="10"/>
      <c r="C568" s="10"/>
    </row>
    <row r="569" spans="2:3" ht="12.75">
      <c r="B569" s="10"/>
      <c r="C569" s="10"/>
    </row>
    <row r="570" spans="2:3" ht="12.75">
      <c r="B570" s="10"/>
      <c r="C570" s="10"/>
    </row>
    <row r="571" spans="2:3" ht="12.75">
      <c r="B571" s="10"/>
      <c r="C571" s="10"/>
    </row>
    <row r="572" spans="2:3" ht="12.75">
      <c r="B572" s="10"/>
      <c r="C572" s="10"/>
    </row>
    <row r="573" spans="2:3" ht="12.75">
      <c r="B573" s="10"/>
      <c r="C573" s="10"/>
    </row>
    <row r="574" spans="2:3" ht="12.75">
      <c r="B574" s="10"/>
      <c r="C574" s="10"/>
    </row>
    <row r="575" spans="2:3" ht="12.75">
      <c r="B575" s="10"/>
      <c r="C575" s="10"/>
    </row>
    <row r="576" spans="2:3" ht="12.75">
      <c r="B576" s="10"/>
      <c r="C576" s="10"/>
    </row>
    <row r="577" spans="2:3" ht="12.75">
      <c r="B577" s="10"/>
      <c r="C577" s="10"/>
    </row>
    <row r="578" spans="2:3" ht="12.75">
      <c r="B578" s="10"/>
      <c r="C578" s="10"/>
    </row>
    <row r="579" spans="2:3" ht="12.75">
      <c r="B579" s="10"/>
      <c r="C579" s="10"/>
    </row>
    <row r="580" spans="2:3" ht="12.75">
      <c r="B580" s="10"/>
      <c r="C580" s="10"/>
    </row>
    <row r="581" spans="2:3" ht="12.75">
      <c r="B581" s="10"/>
      <c r="C581" s="10"/>
    </row>
    <row r="582" spans="2:3" ht="12.75">
      <c r="B582" s="10"/>
      <c r="C582" s="10"/>
    </row>
    <row r="583" spans="2:3" ht="12.75">
      <c r="B583" s="10"/>
      <c r="C583" s="10"/>
    </row>
    <row r="584" spans="2:3" ht="12.75">
      <c r="B584" s="10"/>
      <c r="C584" s="10"/>
    </row>
    <row r="585" spans="2:3" ht="12.75">
      <c r="B585" s="10"/>
      <c r="C585" s="10"/>
    </row>
    <row r="586" spans="2:3" ht="12.75">
      <c r="B586" s="10"/>
      <c r="C586" s="10"/>
    </row>
    <row r="587" spans="2:3" ht="12.75">
      <c r="B587" s="10"/>
      <c r="C587" s="10"/>
    </row>
    <row r="588" spans="2:3" ht="12.75">
      <c r="B588" s="10"/>
      <c r="C588" s="10"/>
    </row>
    <row r="589" spans="2:3" ht="12.75">
      <c r="B589" s="10"/>
      <c r="C589" s="10"/>
    </row>
    <row r="590" spans="2:3" ht="12.75">
      <c r="B590" s="10"/>
      <c r="C590" s="10"/>
    </row>
    <row r="591" spans="2:3" ht="12.75">
      <c r="B591" s="10"/>
      <c r="C591" s="10"/>
    </row>
    <row r="592" spans="2:3" ht="12.75">
      <c r="B592" s="10"/>
      <c r="C592" s="10"/>
    </row>
    <row r="593" spans="2:3" ht="12.75">
      <c r="B593" s="10"/>
      <c r="C593" s="10"/>
    </row>
    <row r="594" spans="2:3" ht="12.75">
      <c r="B594" s="10"/>
      <c r="C594" s="10"/>
    </row>
    <row r="595" spans="2:3" ht="12.75">
      <c r="B595" s="10"/>
      <c r="C595" s="10"/>
    </row>
    <row r="596" spans="2:3" ht="12.75">
      <c r="B596" s="10"/>
      <c r="C596" s="10"/>
    </row>
    <row r="597" spans="2:3" ht="12.75">
      <c r="B597" s="10"/>
      <c r="C597" s="10"/>
    </row>
    <row r="598" spans="2:3" ht="12.75">
      <c r="B598" s="10"/>
      <c r="C598" s="10"/>
    </row>
    <row r="599" spans="2:3" ht="12.75">
      <c r="B599" s="10"/>
      <c r="C599" s="10"/>
    </row>
    <row r="600" spans="2:3" ht="12.75">
      <c r="B600" s="10"/>
      <c r="C600" s="10"/>
    </row>
    <row r="601" spans="2:3" ht="12.75">
      <c r="B601" s="10"/>
      <c r="C601" s="10"/>
    </row>
    <row r="602" spans="2:3" ht="12.75">
      <c r="B602" s="10"/>
      <c r="C602" s="10"/>
    </row>
    <row r="603" spans="2:3" ht="12.75">
      <c r="B603" s="10"/>
      <c r="C603" s="10"/>
    </row>
    <row r="604" spans="2:3" ht="12.75">
      <c r="B604" s="10"/>
      <c r="C604" s="10"/>
    </row>
    <row r="605" spans="2:3" ht="12.75">
      <c r="B605" s="10"/>
      <c r="C605" s="10"/>
    </row>
    <row r="606" spans="2:3" ht="12.75">
      <c r="B606" s="10"/>
      <c r="C606" s="10"/>
    </row>
    <row r="607" spans="2:3" ht="12.75">
      <c r="B607" s="10"/>
      <c r="C607" s="10"/>
    </row>
    <row r="608" spans="2:3" ht="12.75">
      <c r="B608" s="10"/>
      <c r="C608" s="10"/>
    </row>
    <row r="609" spans="2:3" ht="12.75">
      <c r="B609" s="10"/>
      <c r="C609" s="10"/>
    </row>
    <row r="610" spans="2:3" ht="12.75">
      <c r="B610" s="10"/>
      <c r="C610" s="10"/>
    </row>
    <row r="611" spans="2:3" ht="12.75">
      <c r="B611" s="10"/>
      <c r="C611" s="10"/>
    </row>
    <row r="612" spans="2:3" ht="12.75">
      <c r="B612" s="10"/>
      <c r="C612" s="10"/>
    </row>
    <row r="613" spans="2:3" ht="12.75">
      <c r="B613" s="10"/>
      <c r="C613" s="10"/>
    </row>
    <row r="614" spans="2:3" ht="12.75">
      <c r="B614" s="10"/>
      <c r="C614" s="10"/>
    </row>
    <row r="615" spans="2:3" ht="12.75">
      <c r="B615" s="10"/>
      <c r="C615" s="10"/>
    </row>
    <row r="616" spans="2:3" ht="12.75">
      <c r="B616" s="10"/>
      <c r="C616" s="10"/>
    </row>
    <row r="617" spans="2:3" ht="12.75">
      <c r="B617" s="10"/>
      <c r="C617" s="10"/>
    </row>
    <row r="618" spans="2:3" ht="12.75">
      <c r="B618" s="10"/>
      <c r="C618" s="10"/>
    </row>
    <row r="619" spans="2:3" ht="12.75">
      <c r="B619" s="10"/>
      <c r="C619" s="10"/>
    </row>
    <row r="620" spans="2:3" ht="12.75">
      <c r="B620" s="10"/>
      <c r="C620" s="10"/>
    </row>
    <row r="621" spans="2:3" ht="12.75">
      <c r="B621" s="10"/>
      <c r="C621" s="10"/>
    </row>
    <row r="622" spans="2:3" ht="12.75">
      <c r="B622" s="10"/>
      <c r="C622" s="10"/>
    </row>
    <row r="623" spans="2:3" ht="12.75">
      <c r="B623" s="10"/>
      <c r="C623" s="10"/>
    </row>
    <row r="624" spans="2:3" ht="12.75">
      <c r="B624" s="10"/>
      <c r="C624" s="10"/>
    </row>
    <row r="625" spans="2:3" ht="12.75">
      <c r="B625" s="10"/>
      <c r="C625" s="10"/>
    </row>
    <row r="626" spans="2:3" ht="12.75">
      <c r="B626" s="10"/>
      <c r="C626" s="10"/>
    </row>
    <row r="627" spans="2:3" ht="12.75">
      <c r="B627" s="10"/>
      <c r="C627" s="10"/>
    </row>
    <row r="628" spans="2:3" ht="12.75">
      <c r="B628" s="10"/>
      <c r="C628" s="10"/>
    </row>
    <row r="629" spans="2:3" ht="12.75">
      <c r="B629" s="10"/>
      <c r="C629" s="10"/>
    </row>
    <row r="630" spans="2:3" ht="12.75">
      <c r="B630" s="10"/>
      <c r="C630" s="10"/>
    </row>
    <row r="631" spans="2:3" ht="12.75">
      <c r="B631" s="10"/>
      <c r="C631" s="10"/>
    </row>
    <row r="632" spans="2:3" ht="12.75">
      <c r="B632" s="10"/>
      <c r="C632" s="10"/>
    </row>
    <row r="633" spans="2:3" ht="12.75">
      <c r="B633" s="10"/>
      <c r="C633" s="10"/>
    </row>
    <row r="634" spans="2:3" ht="12.75">
      <c r="B634" s="10"/>
      <c r="C634" s="10"/>
    </row>
    <row r="635" spans="2:3" ht="12.75">
      <c r="B635" s="10"/>
      <c r="C635" s="10"/>
    </row>
    <row r="636" spans="2:3" ht="12.75">
      <c r="B636" s="10"/>
      <c r="C636" s="10"/>
    </row>
    <row r="637" spans="2:3" ht="12.75">
      <c r="B637" s="10"/>
      <c r="C637" s="10"/>
    </row>
    <row r="638" spans="2:3" ht="12.75">
      <c r="B638" s="10"/>
      <c r="C638" s="10"/>
    </row>
    <row r="639" spans="2:3" ht="12.75">
      <c r="B639" s="10"/>
      <c r="C639" s="10"/>
    </row>
    <row r="640" spans="2:3" ht="12.75">
      <c r="B640" s="10"/>
      <c r="C640" s="10"/>
    </row>
    <row r="641" spans="2:3" ht="12.75">
      <c r="B641" s="10"/>
      <c r="C641" s="10"/>
    </row>
    <row r="642" spans="2:3" ht="12.75">
      <c r="B642" s="10"/>
      <c r="C642" s="10"/>
    </row>
    <row r="643" spans="2:3" ht="12.75">
      <c r="B643" s="10"/>
      <c r="C643" s="10"/>
    </row>
    <row r="644" spans="2:3" ht="12.75">
      <c r="B644" s="10"/>
      <c r="C644" s="10"/>
    </row>
    <row r="645" spans="2:3" ht="12.75">
      <c r="B645" s="10"/>
      <c r="C645" s="10"/>
    </row>
    <row r="646" spans="2:3" ht="12.75">
      <c r="B646" s="10"/>
      <c r="C646" s="10"/>
    </row>
    <row r="647" spans="2:3" ht="12.75">
      <c r="B647" s="10"/>
      <c r="C647" s="10"/>
    </row>
    <row r="648" spans="2:3" ht="12.75">
      <c r="B648" s="10"/>
      <c r="C648" s="10"/>
    </row>
    <row r="649" spans="2:3" ht="12.75">
      <c r="B649" s="10"/>
      <c r="C649" s="10"/>
    </row>
    <row r="650" spans="2:3" ht="12.75">
      <c r="B650" s="10"/>
      <c r="C650" s="10"/>
    </row>
    <row r="651" spans="2:3" ht="12.75">
      <c r="B651" s="10"/>
      <c r="C651" s="10"/>
    </row>
    <row r="652" spans="2:3" ht="12.75">
      <c r="B652" s="10"/>
      <c r="C652" s="10"/>
    </row>
    <row r="653" spans="2:3" ht="12.75">
      <c r="B653" s="10"/>
      <c r="C653" s="10"/>
    </row>
    <row r="654" spans="2:3" ht="12.75">
      <c r="B654" s="10"/>
      <c r="C654" s="10"/>
    </row>
    <row r="655" spans="2:3" ht="12.75">
      <c r="B655" s="10"/>
      <c r="C655" s="10"/>
    </row>
    <row r="656" spans="2:3" ht="12.75">
      <c r="B656" s="10"/>
      <c r="C656" s="10"/>
    </row>
    <row r="657" spans="2:3" ht="12.75">
      <c r="B657" s="10"/>
      <c r="C657" s="10"/>
    </row>
    <row r="658" spans="2:3" ht="12.75">
      <c r="B658" s="10"/>
      <c r="C658" s="10"/>
    </row>
    <row r="659" spans="2:3" ht="12.75">
      <c r="B659" s="10"/>
      <c r="C659" s="10"/>
    </row>
    <row r="660" spans="2:3" ht="12.75">
      <c r="B660" s="10"/>
      <c r="C660" s="10"/>
    </row>
    <row r="661" spans="2:3" ht="12.75">
      <c r="B661" s="10"/>
      <c r="C661" s="10"/>
    </row>
    <row r="662" spans="2:3" ht="12.75">
      <c r="B662" s="10"/>
      <c r="C662" s="10"/>
    </row>
    <row r="663" spans="2:3" ht="12.75">
      <c r="B663" s="10"/>
      <c r="C663" s="10"/>
    </row>
    <row r="664" spans="2:3" ht="12.75">
      <c r="B664" s="10"/>
      <c r="C664" s="10"/>
    </row>
    <row r="665" spans="2:3" ht="12.75">
      <c r="B665" s="10"/>
      <c r="C665" s="10"/>
    </row>
    <row r="666" spans="2:3" ht="12.75">
      <c r="B666" s="10"/>
      <c r="C666" s="10"/>
    </row>
    <row r="667" spans="2:3" ht="12.75">
      <c r="B667" s="10"/>
      <c r="C667" s="10"/>
    </row>
    <row r="668" spans="2:3" ht="12.75">
      <c r="B668" s="10"/>
      <c r="C668" s="10"/>
    </row>
    <row r="669" spans="2:3" ht="12.75">
      <c r="B669" s="10"/>
      <c r="C669" s="10"/>
    </row>
    <row r="670" spans="2:3" ht="12.75">
      <c r="B670" s="10"/>
      <c r="C670" s="10"/>
    </row>
    <row r="671" spans="2:3" ht="12.75">
      <c r="B671" s="10"/>
      <c r="C671" s="10"/>
    </row>
    <row r="672" spans="2:3" ht="12.75">
      <c r="B672" s="10"/>
      <c r="C672" s="10"/>
    </row>
    <row r="673" spans="2:3" ht="12.75">
      <c r="B673" s="10"/>
      <c r="C673" s="10"/>
    </row>
    <row r="674" spans="2:3" ht="12.75">
      <c r="B674" s="10"/>
      <c r="C674" s="10"/>
    </row>
    <row r="675" spans="2:3" ht="12.75">
      <c r="B675" s="10"/>
      <c r="C675" s="10"/>
    </row>
    <row r="676" spans="2:3" ht="12.75">
      <c r="B676" s="10"/>
      <c r="C676" s="10"/>
    </row>
    <row r="677" spans="2:3" ht="12.75">
      <c r="B677" s="10"/>
      <c r="C677" s="10"/>
    </row>
    <row r="678" spans="2:3" ht="12.75">
      <c r="B678" s="10"/>
      <c r="C678" s="10"/>
    </row>
    <row r="679" spans="2:3" ht="12.75">
      <c r="B679" s="10"/>
      <c r="C679" s="10"/>
    </row>
    <row r="680" spans="2:3" ht="12.75">
      <c r="B680" s="10"/>
      <c r="C680" s="10"/>
    </row>
    <row r="681" spans="2:3" ht="12.75">
      <c r="B681" s="10"/>
      <c r="C681" s="10"/>
    </row>
    <row r="682" spans="2:3" ht="12.75">
      <c r="B682" s="10"/>
      <c r="C682" s="10"/>
    </row>
    <row r="683" spans="2:3" ht="12.75">
      <c r="B683" s="10"/>
      <c r="C683" s="10"/>
    </row>
    <row r="684" spans="2:3" ht="12.75">
      <c r="B684" s="10"/>
      <c r="C684" s="10"/>
    </row>
    <row r="685" spans="2:3" ht="12.75">
      <c r="B685" s="10"/>
      <c r="C685" s="10"/>
    </row>
    <row r="686" spans="2:3" ht="12.75">
      <c r="B686" s="10"/>
      <c r="C686" s="10"/>
    </row>
    <row r="687" spans="2:3" ht="12.75">
      <c r="B687" s="10"/>
      <c r="C687" s="10"/>
    </row>
    <row r="688" spans="2:3" ht="12.75">
      <c r="B688" s="10"/>
      <c r="C688" s="10"/>
    </row>
    <row r="689" spans="2:3" ht="12.75">
      <c r="B689" s="10"/>
      <c r="C689" s="10"/>
    </row>
    <row r="690" spans="2:3" ht="12.75">
      <c r="B690" s="10"/>
      <c r="C690" s="10"/>
    </row>
    <row r="691" spans="2:3" ht="12.75">
      <c r="B691" s="10"/>
      <c r="C691" s="10"/>
    </row>
    <row r="692" spans="2:3" ht="12.75">
      <c r="B692" s="10"/>
      <c r="C692" s="10"/>
    </row>
    <row r="693" spans="2:3" ht="12.75">
      <c r="B693" s="10"/>
      <c r="C693" s="10"/>
    </row>
  </sheetData>
  <printOptions gridLines="1" horizontalCentered="1"/>
  <pageMargins left="0.5905511811023623" right="0.5905511811023623" top="1.2" bottom="0.7480314960629921" header="0.5118110236220472" footer="0.5118110236220472"/>
  <pageSetup horizontalDpi="1200" verticalDpi="1200" orientation="portrait" paperSize="9" r:id="rId1"/>
  <headerFooter alignWithMargins="0">
    <oddHeader>&amp;C&amp;"Arial CE,Pogrubiony"&amp;11
Wykonanie planu dotacji dla instytucji kultury miasta Opola w 2009 roku&amp;R&amp;9Załącznik Nr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G110"/>
  <sheetViews>
    <sheetView workbookViewId="0" topLeftCell="A1">
      <selection activeCell="A1" sqref="A1"/>
    </sheetView>
  </sheetViews>
  <sheetFormatPr defaultColWidth="9.00390625" defaultRowHeight="12.75"/>
  <cols>
    <col min="1" max="1" width="5.625" style="17" bestFit="1" customWidth="1"/>
    <col min="2" max="2" width="8.875" style="17" bestFit="1" customWidth="1"/>
    <col min="3" max="3" width="43.75390625" style="18" customWidth="1"/>
    <col min="4" max="4" width="16.125" style="19" customWidth="1"/>
    <col min="5" max="5" width="16.125" style="17" customWidth="1"/>
    <col min="6" max="6" width="7.875" style="17" customWidth="1"/>
    <col min="7" max="7" width="12.75390625" style="17" bestFit="1" customWidth="1"/>
    <col min="8" max="16384" width="9.125" style="17" customWidth="1"/>
  </cols>
  <sheetData>
    <row r="1" spans="1:6" s="12" customFormat="1" ht="42.75" customHeight="1">
      <c r="A1" s="115" t="s">
        <v>49</v>
      </c>
      <c r="B1" s="115" t="s">
        <v>50</v>
      </c>
      <c r="C1" s="115" t="s">
        <v>92</v>
      </c>
      <c r="D1" s="116" t="s">
        <v>181</v>
      </c>
      <c r="E1" s="117" t="s">
        <v>186</v>
      </c>
      <c r="F1" s="118" t="s">
        <v>93</v>
      </c>
    </row>
    <row r="2" spans="1:6" s="13" customFormat="1" ht="9.75" customHeight="1">
      <c r="A2" s="119">
        <v>1</v>
      </c>
      <c r="B2" s="119">
        <v>2</v>
      </c>
      <c r="C2" s="120">
        <v>3</v>
      </c>
      <c r="D2" s="121">
        <v>4</v>
      </c>
      <c r="E2" s="122">
        <v>5</v>
      </c>
      <c r="F2" s="123">
        <v>6</v>
      </c>
    </row>
    <row r="3" spans="1:6" s="14" customFormat="1" ht="19.5" customHeight="1">
      <c r="A3" s="124" t="s">
        <v>139</v>
      </c>
      <c r="B3" s="100"/>
      <c r="C3" s="63" t="s">
        <v>140</v>
      </c>
      <c r="D3" s="229">
        <f>D4</f>
        <v>9000</v>
      </c>
      <c r="E3" s="235">
        <f>E4</f>
        <v>9000</v>
      </c>
      <c r="F3" s="125">
        <f>E3/D3</f>
        <v>1</v>
      </c>
    </row>
    <row r="4" spans="1:6" s="14" customFormat="1" ht="12.75">
      <c r="A4" s="101"/>
      <c r="B4" s="126" t="s">
        <v>141</v>
      </c>
      <c r="C4" s="102" t="s">
        <v>142</v>
      </c>
      <c r="D4" s="230">
        <f>D5</f>
        <v>9000</v>
      </c>
      <c r="E4" s="236">
        <f>E5</f>
        <v>9000</v>
      </c>
      <c r="F4" s="127">
        <f aca="true" t="shared" si="0" ref="F4:F64">E4/D4</f>
        <v>1</v>
      </c>
    </row>
    <row r="5" spans="1:6" s="15" customFormat="1" ht="12.75">
      <c r="A5" s="103"/>
      <c r="B5" s="103"/>
      <c r="C5" s="104" t="s">
        <v>59</v>
      </c>
      <c r="D5" s="231">
        <v>9000</v>
      </c>
      <c r="E5" s="237">
        <v>9000</v>
      </c>
      <c r="F5" s="128">
        <f t="shared" si="0"/>
        <v>1</v>
      </c>
    </row>
    <row r="6" spans="1:6" s="15" customFormat="1" ht="19.5" customHeight="1">
      <c r="A6" s="100">
        <v>750</v>
      </c>
      <c r="B6" s="100"/>
      <c r="C6" s="63" t="s">
        <v>52</v>
      </c>
      <c r="D6" s="229">
        <f>D9+D11+D7</f>
        <v>320000</v>
      </c>
      <c r="E6" s="235">
        <f>E9+E11+E7</f>
        <v>297105.28</v>
      </c>
      <c r="F6" s="125">
        <f t="shared" si="0"/>
        <v>0.9284540000000001</v>
      </c>
    </row>
    <row r="7" spans="1:6" s="14" customFormat="1" ht="25.5">
      <c r="A7" s="101"/>
      <c r="B7" s="101">
        <v>75058</v>
      </c>
      <c r="C7" s="129" t="s">
        <v>143</v>
      </c>
      <c r="D7" s="230">
        <f>D8</f>
        <v>10000</v>
      </c>
      <c r="E7" s="236">
        <f>E8</f>
        <v>10000</v>
      </c>
      <c r="F7" s="127">
        <f t="shared" si="0"/>
        <v>1</v>
      </c>
    </row>
    <row r="8" spans="1:6" s="15" customFormat="1" ht="12.75">
      <c r="A8" s="103"/>
      <c r="B8" s="103"/>
      <c r="C8" s="104" t="s">
        <v>59</v>
      </c>
      <c r="D8" s="231">
        <v>10000</v>
      </c>
      <c r="E8" s="237">
        <v>10000</v>
      </c>
      <c r="F8" s="128">
        <f t="shared" si="0"/>
        <v>1</v>
      </c>
    </row>
    <row r="9" spans="1:6" s="14" customFormat="1" ht="25.5">
      <c r="A9" s="101"/>
      <c r="B9" s="101">
        <v>75075</v>
      </c>
      <c r="C9" s="102" t="s">
        <v>129</v>
      </c>
      <c r="D9" s="230">
        <f>D10</f>
        <v>185000</v>
      </c>
      <c r="E9" s="236">
        <f>E10</f>
        <v>184825.28</v>
      </c>
      <c r="F9" s="127">
        <f t="shared" si="0"/>
        <v>0.9990555675675675</v>
      </c>
    </row>
    <row r="10" spans="1:6" s="14" customFormat="1" ht="12.75">
      <c r="A10" s="103"/>
      <c r="B10" s="103"/>
      <c r="C10" s="104" t="s">
        <v>59</v>
      </c>
      <c r="D10" s="231">
        <v>185000</v>
      </c>
      <c r="E10" s="237">
        <v>184825.28</v>
      </c>
      <c r="F10" s="128">
        <f t="shared" si="0"/>
        <v>0.9990555675675675</v>
      </c>
    </row>
    <row r="11" spans="1:6" s="14" customFormat="1" ht="12.75">
      <c r="A11" s="101"/>
      <c r="B11" s="101">
        <v>75095</v>
      </c>
      <c r="C11" s="105" t="s">
        <v>51</v>
      </c>
      <c r="D11" s="230">
        <f>SUM(D12:D12)</f>
        <v>125000</v>
      </c>
      <c r="E11" s="236">
        <f>SUM(E12:E12)</f>
        <v>102280</v>
      </c>
      <c r="F11" s="127">
        <f t="shared" si="0"/>
        <v>0.81824</v>
      </c>
    </row>
    <row r="12" spans="1:6" s="14" customFormat="1" ht="12.75">
      <c r="A12" s="103"/>
      <c r="B12" s="103"/>
      <c r="C12" s="104" t="s">
        <v>59</v>
      </c>
      <c r="D12" s="231">
        <v>125000</v>
      </c>
      <c r="E12" s="237">
        <v>102280</v>
      </c>
      <c r="F12" s="128">
        <f t="shared" si="0"/>
        <v>0.81824</v>
      </c>
    </row>
    <row r="13" spans="1:6" s="14" customFormat="1" ht="25.5">
      <c r="A13" s="100">
        <v>754</v>
      </c>
      <c r="B13" s="100"/>
      <c r="C13" s="63" t="s">
        <v>60</v>
      </c>
      <c r="D13" s="229">
        <f>D18+D20+D14</f>
        <v>1862000</v>
      </c>
      <c r="E13" s="235">
        <f>E18+E20+E14</f>
        <v>1861999.17</v>
      </c>
      <c r="F13" s="125">
        <f t="shared" si="0"/>
        <v>0.9999995542427497</v>
      </c>
    </row>
    <row r="14" spans="1:6" s="14" customFormat="1" ht="12.75">
      <c r="A14" s="101"/>
      <c r="B14" s="101">
        <v>75404</v>
      </c>
      <c r="C14" s="105" t="s">
        <v>144</v>
      </c>
      <c r="D14" s="230">
        <f>D15+D16+D17</f>
        <v>1678000</v>
      </c>
      <c r="E14" s="236">
        <f>E15+E16+E17</f>
        <v>1677999.17</v>
      </c>
      <c r="F14" s="127">
        <f t="shared" si="0"/>
        <v>0.999999505363528</v>
      </c>
    </row>
    <row r="15" spans="1:6" s="14" customFormat="1" ht="25.5">
      <c r="A15" s="103"/>
      <c r="B15" s="103"/>
      <c r="C15" s="104" t="s">
        <v>188</v>
      </c>
      <c r="D15" s="231">
        <v>1300000</v>
      </c>
      <c r="E15" s="237">
        <v>1299999.99</v>
      </c>
      <c r="F15" s="128">
        <f t="shared" si="0"/>
        <v>0.9999999923076923</v>
      </c>
    </row>
    <row r="16" spans="1:6" s="14" customFormat="1" ht="25.5">
      <c r="A16" s="103"/>
      <c r="B16" s="103"/>
      <c r="C16" s="130" t="s">
        <v>145</v>
      </c>
      <c r="D16" s="231">
        <v>363000</v>
      </c>
      <c r="E16" s="237">
        <v>363000</v>
      </c>
      <c r="F16" s="128">
        <f t="shared" si="0"/>
        <v>1</v>
      </c>
    </row>
    <row r="17" spans="1:6" s="14" customFormat="1" ht="38.25">
      <c r="A17" s="103"/>
      <c r="B17" s="103"/>
      <c r="C17" s="130" t="s">
        <v>189</v>
      </c>
      <c r="D17" s="231">
        <v>15000</v>
      </c>
      <c r="E17" s="237">
        <v>14999.18</v>
      </c>
      <c r="F17" s="128">
        <f t="shared" si="0"/>
        <v>0.9999453333333334</v>
      </c>
    </row>
    <row r="18" spans="1:6" s="14" customFormat="1" ht="12.75">
      <c r="A18" s="101"/>
      <c r="B18" s="101">
        <v>75415</v>
      </c>
      <c r="C18" s="105" t="s">
        <v>61</v>
      </c>
      <c r="D18" s="230">
        <f>D19</f>
        <v>154000</v>
      </c>
      <c r="E18" s="236">
        <f>E19</f>
        <v>154000</v>
      </c>
      <c r="F18" s="127">
        <f t="shared" si="0"/>
        <v>1</v>
      </c>
    </row>
    <row r="19" spans="1:6" s="14" customFormat="1" ht="12.75">
      <c r="A19" s="103"/>
      <c r="B19" s="103"/>
      <c r="C19" s="104" t="s">
        <v>62</v>
      </c>
      <c r="D19" s="231">
        <v>154000</v>
      </c>
      <c r="E19" s="237">
        <v>154000</v>
      </c>
      <c r="F19" s="128">
        <f t="shared" si="0"/>
        <v>1</v>
      </c>
    </row>
    <row r="20" spans="1:6" s="14" customFormat="1" ht="12.75">
      <c r="A20" s="101"/>
      <c r="B20" s="101">
        <v>75495</v>
      </c>
      <c r="C20" s="105" t="s">
        <v>51</v>
      </c>
      <c r="D20" s="230">
        <f>D21</f>
        <v>30000</v>
      </c>
      <c r="E20" s="236">
        <f>E21</f>
        <v>30000</v>
      </c>
      <c r="F20" s="127">
        <f t="shared" si="0"/>
        <v>1</v>
      </c>
    </row>
    <row r="21" spans="1:6" s="14" customFormat="1" ht="38.25">
      <c r="A21" s="103"/>
      <c r="B21" s="103"/>
      <c r="C21" s="131" t="s">
        <v>190</v>
      </c>
      <c r="D21" s="231">
        <v>30000</v>
      </c>
      <c r="E21" s="237">
        <v>30000</v>
      </c>
      <c r="F21" s="128">
        <f t="shared" si="0"/>
        <v>1</v>
      </c>
    </row>
    <row r="22" spans="1:6" s="14" customFormat="1" ht="19.5" customHeight="1">
      <c r="A22" s="100">
        <v>758</v>
      </c>
      <c r="B22" s="100"/>
      <c r="C22" s="63" t="s">
        <v>146</v>
      </c>
      <c r="D22" s="229">
        <f>D23</f>
        <v>7984291</v>
      </c>
      <c r="E22" s="235">
        <f>E23</f>
        <v>7984291</v>
      </c>
      <c r="F22" s="125">
        <f t="shared" si="0"/>
        <v>1</v>
      </c>
    </row>
    <row r="23" spans="1:6" s="14" customFormat="1" ht="25.5">
      <c r="A23" s="101"/>
      <c r="B23" s="101">
        <v>75832</v>
      </c>
      <c r="C23" s="129" t="s">
        <v>147</v>
      </c>
      <c r="D23" s="230">
        <f>D24</f>
        <v>7984291</v>
      </c>
      <c r="E23" s="236">
        <f>E24</f>
        <v>7984291</v>
      </c>
      <c r="F23" s="127">
        <f t="shared" si="0"/>
        <v>1</v>
      </c>
    </row>
    <row r="24" spans="1:6" s="14" customFormat="1" ht="12.75">
      <c r="A24" s="103"/>
      <c r="B24" s="103"/>
      <c r="C24" s="131" t="s">
        <v>148</v>
      </c>
      <c r="D24" s="231">
        <v>7984291</v>
      </c>
      <c r="E24" s="237">
        <v>7984291</v>
      </c>
      <c r="F24" s="128">
        <f t="shared" si="0"/>
        <v>1</v>
      </c>
    </row>
    <row r="25" spans="1:7" s="14" customFormat="1" ht="19.5" customHeight="1">
      <c r="A25" s="100">
        <v>801</v>
      </c>
      <c r="B25" s="100"/>
      <c r="C25" s="63" t="s">
        <v>63</v>
      </c>
      <c r="D25" s="229">
        <f>D26+D28+D30+D32+D34+D37</f>
        <v>18772225</v>
      </c>
      <c r="E25" s="235">
        <f>E26+E28+E30+E32+E34+E37</f>
        <v>18699909</v>
      </c>
      <c r="F25" s="125">
        <f t="shared" si="0"/>
        <v>0.9961477129109628</v>
      </c>
      <c r="G25" s="244"/>
    </row>
    <row r="26" spans="1:7" s="14" customFormat="1" ht="12.75">
      <c r="A26" s="101"/>
      <c r="B26" s="101">
        <v>80101</v>
      </c>
      <c r="C26" s="105" t="s">
        <v>64</v>
      </c>
      <c r="D26" s="230">
        <f>SUM(D27:D27)</f>
        <v>1819074</v>
      </c>
      <c r="E26" s="236">
        <f>SUM(E27:E27)</f>
        <v>1817779</v>
      </c>
      <c r="F26" s="127">
        <f t="shared" si="0"/>
        <v>0.9992880993296589</v>
      </c>
      <c r="G26" s="244"/>
    </row>
    <row r="27" spans="1:6" s="14" customFormat="1" ht="25.5">
      <c r="A27" s="103"/>
      <c r="B27" s="103"/>
      <c r="C27" s="106" t="s">
        <v>149</v>
      </c>
      <c r="D27" s="183">
        <v>1819074</v>
      </c>
      <c r="E27" s="167">
        <v>1817779</v>
      </c>
      <c r="F27" s="128">
        <f t="shared" si="0"/>
        <v>0.9992880993296589</v>
      </c>
    </row>
    <row r="28" spans="1:7" s="14" customFormat="1" ht="12.75">
      <c r="A28" s="101"/>
      <c r="B28" s="101">
        <v>80104</v>
      </c>
      <c r="C28" s="105" t="s">
        <v>65</v>
      </c>
      <c r="D28" s="230">
        <f>SUM(D29)</f>
        <v>1956800</v>
      </c>
      <c r="E28" s="236">
        <f>SUM(E29)</f>
        <v>1938425</v>
      </c>
      <c r="F28" s="127">
        <f t="shared" si="0"/>
        <v>0.9906096688470973</v>
      </c>
      <c r="G28" s="244"/>
    </row>
    <row r="29" spans="1:6" s="14" customFormat="1" ht="12.75">
      <c r="A29" s="103"/>
      <c r="B29" s="103"/>
      <c r="C29" s="104" t="s">
        <v>66</v>
      </c>
      <c r="D29" s="183">
        <v>1956800</v>
      </c>
      <c r="E29" s="167">
        <v>1938425</v>
      </c>
      <c r="F29" s="128">
        <f t="shared" si="0"/>
        <v>0.9906096688470973</v>
      </c>
    </row>
    <row r="30" spans="1:6" s="14" customFormat="1" ht="12.75">
      <c r="A30" s="101"/>
      <c r="B30" s="101">
        <v>80110</v>
      </c>
      <c r="C30" s="107" t="s">
        <v>53</v>
      </c>
      <c r="D30" s="230">
        <f>D31</f>
        <v>1005100</v>
      </c>
      <c r="E30" s="236">
        <f>E31</f>
        <v>1004952</v>
      </c>
      <c r="F30" s="127">
        <f t="shared" si="0"/>
        <v>0.9998527509700528</v>
      </c>
    </row>
    <row r="31" spans="1:6" s="14" customFormat="1" ht="12.75">
      <c r="A31" s="103"/>
      <c r="B31" s="103"/>
      <c r="C31" s="106" t="s">
        <v>150</v>
      </c>
      <c r="D31" s="183">
        <v>1005100</v>
      </c>
      <c r="E31" s="167">
        <v>1004952</v>
      </c>
      <c r="F31" s="128">
        <f t="shared" si="0"/>
        <v>0.9998527509700528</v>
      </c>
    </row>
    <row r="32" spans="1:6" s="14" customFormat="1" ht="12.75">
      <c r="A32" s="101"/>
      <c r="B32" s="101">
        <v>80120</v>
      </c>
      <c r="C32" s="105" t="s">
        <v>67</v>
      </c>
      <c r="D32" s="230">
        <f>SUM(D33:D33)</f>
        <v>3362500</v>
      </c>
      <c r="E32" s="236">
        <f>SUM(E33:E33)</f>
        <v>3343157</v>
      </c>
      <c r="F32" s="127">
        <f t="shared" si="0"/>
        <v>0.994247434944238</v>
      </c>
    </row>
    <row r="33" spans="1:6" s="14" customFormat="1" ht="25.5">
      <c r="A33" s="103"/>
      <c r="B33" s="103"/>
      <c r="C33" s="108" t="s">
        <v>151</v>
      </c>
      <c r="D33" s="183">
        <v>3362500</v>
      </c>
      <c r="E33" s="167">
        <v>3343157</v>
      </c>
      <c r="F33" s="128">
        <f t="shared" si="0"/>
        <v>0.994247434944238</v>
      </c>
    </row>
    <row r="34" spans="1:6" s="14" customFormat="1" ht="12.75">
      <c r="A34" s="101"/>
      <c r="B34" s="101">
        <v>80130</v>
      </c>
      <c r="C34" s="105" t="s">
        <v>38</v>
      </c>
      <c r="D34" s="230">
        <f>SUM(D35:D36)</f>
        <v>10608751</v>
      </c>
      <c r="E34" s="236">
        <f>SUM(E35:E36)</f>
        <v>10575596</v>
      </c>
      <c r="F34" s="127">
        <f t="shared" si="0"/>
        <v>0.9968747499116531</v>
      </c>
    </row>
    <row r="35" spans="1:6" s="14" customFormat="1" ht="25.5">
      <c r="A35" s="103"/>
      <c r="B35" s="103"/>
      <c r="C35" s="108" t="s">
        <v>152</v>
      </c>
      <c r="D35" s="183">
        <v>5569251</v>
      </c>
      <c r="E35" s="167">
        <v>5536117</v>
      </c>
      <c r="F35" s="128">
        <f t="shared" si="0"/>
        <v>0.9940505464738436</v>
      </c>
    </row>
    <row r="36" spans="1:6" s="15" customFormat="1" ht="12.75">
      <c r="A36" s="103"/>
      <c r="B36" s="103"/>
      <c r="C36" s="108" t="s">
        <v>191</v>
      </c>
      <c r="D36" s="183">
        <v>5039500</v>
      </c>
      <c r="E36" s="167">
        <v>5039479</v>
      </c>
      <c r="F36" s="128">
        <f t="shared" si="0"/>
        <v>0.9999958329199325</v>
      </c>
    </row>
    <row r="37" spans="1:6" s="14" customFormat="1" ht="12.75">
      <c r="A37" s="101"/>
      <c r="B37" s="101">
        <v>80195</v>
      </c>
      <c r="C37" s="105" t="s">
        <v>51</v>
      </c>
      <c r="D37" s="116">
        <f>SUM(D38:D38)</f>
        <v>20000</v>
      </c>
      <c r="E37" s="238">
        <f>SUM(E38:E38)</f>
        <v>20000</v>
      </c>
      <c r="F37" s="127">
        <f t="shared" si="0"/>
        <v>1</v>
      </c>
    </row>
    <row r="38" spans="1:6" s="15" customFormat="1" ht="25.5">
      <c r="A38" s="101"/>
      <c r="B38" s="101"/>
      <c r="C38" s="104" t="s">
        <v>68</v>
      </c>
      <c r="D38" s="231">
        <v>20000</v>
      </c>
      <c r="E38" s="237">
        <v>20000</v>
      </c>
      <c r="F38" s="128">
        <f t="shared" si="0"/>
        <v>1</v>
      </c>
    </row>
    <row r="39" spans="1:6" s="15" customFormat="1" ht="19.5" customHeight="1">
      <c r="A39" s="100">
        <v>851</v>
      </c>
      <c r="B39" s="100"/>
      <c r="C39" s="63" t="s">
        <v>69</v>
      </c>
      <c r="D39" s="229">
        <f>D42+D60+D63+D65+D40</f>
        <v>2176234</v>
      </c>
      <c r="E39" s="235">
        <f>E42+E60+E63+E65+E40</f>
        <v>1770125.27</v>
      </c>
      <c r="F39" s="132">
        <f t="shared" si="0"/>
        <v>0.8133892173360034</v>
      </c>
    </row>
    <row r="40" spans="1:6" s="15" customFormat="1" ht="12.75">
      <c r="A40" s="101"/>
      <c r="B40" s="101">
        <v>85121</v>
      </c>
      <c r="C40" s="105" t="s">
        <v>192</v>
      </c>
      <c r="D40" s="230">
        <f>SUM(D41)</f>
        <v>60000</v>
      </c>
      <c r="E40" s="236">
        <f>SUM(E41)</f>
        <v>60000</v>
      </c>
      <c r="F40" s="127">
        <f t="shared" si="0"/>
        <v>1</v>
      </c>
    </row>
    <row r="41" spans="1:6" s="14" customFormat="1" ht="25.5">
      <c r="A41" s="101"/>
      <c r="B41" s="101"/>
      <c r="C41" s="133" t="s">
        <v>153</v>
      </c>
      <c r="D41" s="232">
        <v>60000</v>
      </c>
      <c r="E41" s="239">
        <v>60000</v>
      </c>
      <c r="F41" s="128">
        <f t="shared" si="0"/>
        <v>1</v>
      </c>
    </row>
    <row r="42" spans="1:6" s="14" customFormat="1" ht="12.75">
      <c r="A42" s="101"/>
      <c r="B42" s="101">
        <v>85149</v>
      </c>
      <c r="C42" s="105" t="s">
        <v>70</v>
      </c>
      <c r="D42" s="230">
        <f>SUM(D43:D59)</f>
        <v>957900</v>
      </c>
      <c r="E42" s="236">
        <f>SUM(E43:E59)</f>
        <v>702151.64</v>
      </c>
      <c r="F42" s="127">
        <f t="shared" si="0"/>
        <v>0.7330114208163692</v>
      </c>
    </row>
    <row r="43" spans="1:6" s="15" customFormat="1" ht="25.5">
      <c r="A43" s="101"/>
      <c r="B43" s="101"/>
      <c r="C43" s="133" t="s">
        <v>71</v>
      </c>
      <c r="D43" s="232">
        <v>19500</v>
      </c>
      <c r="E43" s="239">
        <v>19500</v>
      </c>
      <c r="F43" s="128">
        <f t="shared" si="0"/>
        <v>1</v>
      </c>
    </row>
    <row r="44" spans="1:6" s="14" customFormat="1" ht="38.25">
      <c r="A44" s="101"/>
      <c r="B44" s="101"/>
      <c r="C44" s="133" t="s">
        <v>269</v>
      </c>
      <c r="D44" s="232">
        <v>5000</v>
      </c>
      <c r="E44" s="239">
        <v>5000</v>
      </c>
      <c r="F44" s="128">
        <f t="shared" si="0"/>
        <v>1</v>
      </c>
    </row>
    <row r="45" spans="1:6" s="15" customFormat="1" ht="38.25">
      <c r="A45" s="101"/>
      <c r="B45" s="101"/>
      <c r="C45" s="133" t="s">
        <v>193</v>
      </c>
      <c r="D45" s="232">
        <v>10000</v>
      </c>
      <c r="E45" s="239">
        <v>10000</v>
      </c>
      <c r="F45" s="128">
        <f t="shared" si="0"/>
        <v>1</v>
      </c>
    </row>
    <row r="46" spans="1:6" s="14" customFormat="1" ht="25.5">
      <c r="A46" s="101"/>
      <c r="B46" s="101"/>
      <c r="C46" s="133" t="s">
        <v>194</v>
      </c>
      <c r="D46" s="232">
        <v>20000</v>
      </c>
      <c r="E46" s="239">
        <v>20000</v>
      </c>
      <c r="F46" s="128">
        <f t="shared" si="0"/>
        <v>1</v>
      </c>
    </row>
    <row r="47" spans="1:6" s="15" customFormat="1" ht="25.5">
      <c r="A47" s="101"/>
      <c r="B47" s="101"/>
      <c r="C47" s="133" t="s">
        <v>195</v>
      </c>
      <c r="D47" s="232">
        <v>27900</v>
      </c>
      <c r="E47" s="239">
        <v>27900</v>
      </c>
      <c r="F47" s="128">
        <f t="shared" si="0"/>
        <v>1</v>
      </c>
    </row>
    <row r="48" spans="1:6" s="15" customFormat="1" ht="38.25">
      <c r="A48" s="101"/>
      <c r="B48" s="101"/>
      <c r="C48" s="133" t="s">
        <v>196</v>
      </c>
      <c r="D48" s="232">
        <v>51000</v>
      </c>
      <c r="E48" s="239">
        <v>50960</v>
      </c>
      <c r="F48" s="128">
        <f t="shared" si="0"/>
        <v>0.9992156862745099</v>
      </c>
    </row>
    <row r="49" spans="1:6" s="15" customFormat="1" ht="38.25">
      <c r="A49" s="101"/>
      <c r="B49" s="101"/>
      <c r="C49" s="133" t="s">
        <v>197</v>
      </c>
      <c r="D49" s="232">
        <v>7600</v>
      </c>
      <c r="E49" s="239">
        <v>7600</v>
      </c>
      <c r="F49" s="128">
        <f t="shared" si="0"/>
        <v>1</v>
      </c>
    </row>
    <row r="50" spans="1:6" s="14" customFormat="1" ht="25.5">
      <c r="A50" s="101"/>
      <c r="B50" s="101"/>
      <c r="C50" s="133" t="s">
        <v>198</v>
      </c>
      <c r="D50" s="232">
        <v>10200</v>
      </c>
      <c r="E50" s="239">
        <v>10200</v>
      </c>
      <c r="F50" s="128">
        <f t="shared" si="0"/>
        <v>1</v>
      </c>
    </row>
    <row r="51" spans="1:6" s="15" customFormat="1" ht="25.5">
      <c r="A51" s="101"/>
      <c r="B51" s="101"/>
      <c r="C51" s="133" t="s">
        <v>199</v>
      </c>
      <c r="D51" s="232">
        <v>10200</v>
      </c>
      <c r="E51" s="239">
        <v>10200</v>
      </c>
      <c r="F51" s="128">
        <f t="shared" si="0"/>
        <v>1</v>
      </c>
    </row>
    <row r="52" spans="1:6" s="14" customFormat="1" ht="25.5">
      <c r="A52" s="101"/>
      <c r="B52" s="101"/>
      <c r="C52" s="133" t="s">
        <v>200</v>
      </c>
      <c r="D52" s="232">
        <v>5000</v>
      </c>
      <c r="E52" s="239">
        <v>5000</v>
      </c>
      <c r="F52" s="128">
        <f t="shared" si="0"/>
        <v>1</v>
      </c>
    </row>
    <row r="53" spans="1:6" s="15" customFormat="1" ht="38.25">
      <c r="A53" s="101"/>
      <c r="B53" s="101"/>
      <c r="C53" s="133" t="s">
        <v>201</v>
      </c>
      <c r="D53" s="232">
        <v>11000</v>
      </c>
      <c r="E53" s="239">
        <v>11000</v>
      </c>
      <c r="F53" s="128">
        <f t="shared" si="0"/>
        <v>1</v>
      </c>
    </row>
    <row r="54" spans="1:6" s="15" customFormat="1" ht="25.5">
      <c r="A54" s="101"/>
      <c r="B54" s="101"/>
      <c r="C54" s="133" t="s">
        <v>202</v>
      </c>
      <c r="D54" s="232">
        <v>20000</v>
      </c>
      <c r="E54" s="239">
        <v>20000</v>
      </c>
      <c r="F54" s="128">
        <f t="shared" si="0"/>
        <v>1</v>
      </c>
    </row>
    <row r="55" spans="1:6" s="14" customFormat="1" ht="25.5">
      <c r="A55" s="101"/>
      <c r="B55" s="101"/>
      <c r="C55" s="133" t="s">
        <v>203</v>
      </c>
      <c r="D55" s="232">
        <v>20000</v>
      </c>
      <c r="E55" s="239">
        <v>20000</v>
      </c>
      <c r="F55" s="128">
        <f t="shared" si="0"/>
        <v>1</v>
      </c>
    </row>
    <row r="56" spans="1:6" s="15" customFormat="1" ht="38.25">
      <c r="A56" s="101"/>
      <c r="B56" s="101"/>
      <c r="C56" s="133" t="s">
        <v>204</v>
      </c>
      <c r="D56" s="232">
        <v>15000</v>
      </c>
      <c r="E56" s="239">
        <v>14000</v>
      </c>
      <c r="F56" s="128">
        <f t="shared" si="0"/>
        <v>0.9333333333333333</v>
      </c>
    </row>
    <row r="57" spans="1:6" s="14" customFormat="1" ht="25.5">
      <c r="A57" s="101"/>
      <c r="B57" s="101"/>
      <c r="C57" s="133" t="s">
        <v>72</v>
      </c>
      <c r="D57" s="232">
        <v>10200</v>
      </c>
      <c r="E57" s="239">
        <v>10200</v>
      </c>
      <c r="F57" s="128">
        <f t="shared" si="0"/>
        <v>1</v>
      </c>
    </row>
    <row r="58" spans="1:6" s="14" customFormat="1" ht="25.5">
      <c r="A58" s="101"/>
      <c r="B58" s="101"/>
      <c r="C58" s="133" t="s">
        <v>205</v>
      </c>
      <c r="D58" s="232">
        <v>15300</v>
      </c>
      <c r="E58" s="239">
        <v>15300</v>
      </c>
      <c r="F58" s="128">
        <f t="shared" si="0"/>
        <v>1</v>
      </c>
    </row>
    <row r="59" spans="1:6" s="15" customFormat="1" ht="51">
      <c r="A59" s="101"/>
      <c r="B59" s="101"/>
      <c r="C59" s="133" t="s">
        <v>206</v>
      </c>
      <c r="D59" s="232">
        <v>700000</v>
      </c>
      <c r="E59" s="239">
        <v>445291.64</v>
      </c>
      <c r="F59" s="128">
        <f t="shared" si="0"/>
        <v>0.6361309142857143</v>
      </c>
    </row>
    <row r="60" spans="1:6" s="15" customFormat="1" ht="12.75">
      <c r="A60" s="101"/>
      <c r="B60" s="101">
        <v>85153</v>
      </c>
      <c r="C60" s="105" t="s">
        <v>73</v>
      </c>
      <c r="D60" s="230">
        <f>SUM(D61:D62)</f>
        <v>244000</v>
      </c>
      <c r="E60" s="236">
        <f>SUM(E61:E62)</f>
        <v>244000</v>
      </c>
      <c r="F60" s="127">
        <f t="shared" si="0"/>
        <v>1</v>
      </c>
    </row>
    <row r="61" spans="1:6" s="15" customFormat="1" ht="12.75">
      <c r="A61" s="103"/>
      <c r="B61" s="103"/>
      <c r="C61" s="104" t="s">
        <v>59</v>
      </c>
      <c r="D61" s="231">
        <v>64000</v>
      </c>
      <c r="E61" s="237">
        <v>64000</v>
      </c>
      <c r="F61" s="128">
        <f t="shared" si="0"/>
        <v>1</v>
      </c>
    </row>
    <row r="62" spans="1:6" s="15" customFormat="1" ht="38.25">
      <c r="A62" s="103"/>
      <c r="B62" s="103"/>
      <c r="C62" s="104" t="s">
        <v>207</v>
      </c>
      <c r="D62" s="231">
        <v>180000</v>
      </c>
      <c r="E62" s="237">
        <v>180000</v>
      </c>
      <c r="F62" s="128">
        <f t="shared" si="0"/>
        <v>1</v>
      </c>
    </row>
    <row r="63" spans="1:6" s="15" customFormat="1" ht="12.75">
      <c r="A63" s="101"/>
      <c r="B63" s="101">
        <v>85154</v>
      </c>
      <c r="C63" s="105" t="s">
        <v>74</v>
      </c>
      <c r="D63" s="230">
        <f>SUM(D64:D64)</f>
        <v>739334</v>
      </c>
      <c r="E63" s="236">
        <f>SUM(E64:E64)</f>
        <v>733999.05</v>
      </c>
      <c r="F63" s="127">
        <f t="shared" si="0"/>
        <v>0.9927841138105377</v>
      </c>
    </row>
    <row r="64" spans="1:6" s="15" customFormat="1" ht="38.25">
      <c r="A64" s="103"/>
      <c r="B64" s="103"/>
      <c r="C64" s="104" t="s">
        <v>75</v>
      </c>
      <c r="D64" s="183">
        <v>739334</v>
      </c>
      <c r="E64" s="167">
        <v>733999.05</v>
      </c>
      <c r="F64" s="128">
        <f t="shared" si="0"/>
        <v>0.9927841138105377</v>
      </c>
    </row>
    <row r="65" spans="1:6" s="15" customFormat="1" ht="12.75">
      <c r="A65" s="103"/>
      <c r="B65" s="101">
        <v>85195</v>
      </c>
      <c r="C65" s="105" t="s">
        <v>51</v>
      </c>
      <c r="D65" s="230">
        <f>SUM(D66:D67)</f>
        <v>175000</v>
      </c>
      <c r="E65" s="236">
        <f>SUM(E66:E67)</f>
        <v>29974.58</v>
      </c>
      <c r="F65" s="127">
        <f aca="true" t="shared" si="1" ref="F65:F110">E65/D65</f>
        <v>0.1712833142857143</v>
      </c>
    </row>
    <row r="66" spans="1:6" s="15" customFormat="1" ht="38.25">
      <c r="A66" s="103"/>
      <c r="B66" s="103"/>
      <c r="C66" s="109" t="s">
        <v>130</v>
      </c>
      <c r="D66" s="231">
        <v>30000</v>
      </c>
      <c r="E66" s="237">
        <v>29974.58</v>
      </c>
      <c r="F66" s="128">
        <f t="shared" si="1"/>
        <v>0.9991526666666667</v>
      </c>
    </row>
    <row r="67" spans="1:6" s="14" customFormat="1" ht="38.25">
      <c r="A67" s="103"/>
      <c r="B67" s="103"/>
      <c r="C67" s="109" t="s">
        <v>208</v>
      </c>
      <c r="D67" s="231">
        <v>145000</v>
      </c>
      <c r="E67" s="237"/>
      <c r="F67" s="128">
        <f t="shared" si="1"/>
        <v>0</v>
      </c>
    </row>
    <row r="68" spans="1:6" s="14" customFormat="1" ht="19.5" customHeight="1">
      <c r="A68" s="100">
        <v>852</v>
      </c>
      <c r="B68" s="100"/>
      <c r="C68" s="63" t="s">
        <v>40</v>
      </c>
      <c r="D68" s="229">
        <f>D69+D71+D73+D75+D77+D79+D82</f>
        <v>3998743</v>
      </c>
      <c r="E68" s="235">
        <f>E69+E71+E73+E75+E77+E79+E82</f>
        <v>3678118.04</v>
      </c>
      <c r="F68" s="125">
        <f t="shared" si="1"/>
        <v>0.9198185629834176</v>
      </c>
    </row>
    <row r="69" spans="1:6" s="14" customFormat="1" ht="12.75">
      <c r="A69" s="101"/>
      <c r="B69" s="101">
        <v>85201</v>
      </c>
      <c r="C69" s="105" t="s">
        <v>76</v>
      </c>
      <c r="D69" s="230">
        <f>SUM(D70:D70)</f>
        <v>758720</v>
      </c>
      <c r="E69" s="236">
        <f>SUM(E70:E70)</f>
        <v>624336.24</v>
      </c>
      <c r="F69" s="127">
        <f t="shared" si="1"/>
        <v>0.8228809574019401</v>
      </c>
    </row>
    <row r="70" spans="1:6" s="14" customFormat="1" ht="38.25">
      <c r="A70" s="103"/>
      <c r="B70" s="103"/>
      <c r="C70" s="104" t="s">
        <v>77</v>
      </c>
      <c r="D70" s="231">
        <v>758720</v>
      </c>
      <c r="E70" s="237">
        <v>624336.24</v>
      </c>
      <c r="F70" s="128">
        <f t="shared" si="1"/>
        <v>0.8228809574019401</v>
      </c>
    </row>
    <row r="71" spans="1:6" s="14" customFormat="1" ht="12.75">
      <c r="A71" s="101"/>
      <c r="B71" s="101">
        <v>85202</v>
      </c>
      <c r="C71" s="105" t="s">
        <v>78</v>
      </c>
      <c r="D71" s="230">
        <f>SUM(D72:D72)</f>
        <v>275682</v>
      </c>
      <c r="E71" s="236">
        <f>SUM(E72:E72)</f>
        <v>275682</v>
      </c>
      <c r="F71" s="127">
        <f t="shared" si="1"/>
        <v>1</v>
      </c>
    </row>
    <row r="72" spans="1:6" s="14" customFormat="1" ht="38.25">
      <c r="A72" s="103"/>
      <c r="B72" s="103"/>
      <c r="C72" s="109" t="s">
        <v>209</v>
      </c>
      <c r="D72" s="231">
        <v>275682</v>
      </c>
      <c r="E72" s="237">
        <v>275682</v>
      </c>
      <c r="F72" s="128">
        <f t="shared" si="1"/>
        <v>1</v>
      </c>
    </row>
    <row r="73" spans="1:6" s="14" customFormat="1" ht="12.75">
      <c r="A73" s="101"/>
      <c r="B73" s="101">
        <v>85203</v>
      </c>
      <c r="C73" s="105" t="s">
        <v>79</v>
      </c>
      <c r="D73" s="230">
        <f>SUM(D74:D74)</f>
        <v>341500</v>
      </c>
      <c r="E73" s="236">
        <f>SUM(E74:E74)</f>
        <v>341500</v>
      </c>
      <c r="F73" s="127">
        <f t="shared" si="1"/>
        <v>1</v>
      </c>
    </row>
    <row r="74" spans="1:6" s="15" customFormat="1" ht="63.75">
      <c r="A74" s="103"/>
      <c r="B74" s="103"/>
      <c r="C74" s="104" t="s">
        <v>210</v>
      </c>
      <c r="D74" s="231">
        <v>341500</v>
      </c>
      <c r="E74" s="237">
        <v>341500</v>
      </c>
      <c r="F74" s="128">
        <f t="shared" si="1"/>
        <v>1</v>
      </c>
    </row>
    <row r="75" spans="1:6" s="14" customFormat="1" ht="12.75">
      <c r="A75" s="103"/>
      <c r="B75" s="101">
        <v>85204</v>
      </c>
      <c r="C75" s="110" t="s">
        <v>80</v>
      </c>
      <c r="D75" s="230">
        <f>D76</f>
        <v>567800</v>
      </c>
      <c r="E75" s="236">
        <f>E76</f>
        <v>461119</v>
      </c>
      <c r="F75" s="127">
        <f t="shared" si="1"/>
        <v>0.8121151814019021</v>
      </c>
    </row>
    <row r="76" spans="1:6" s="15" customFormat="1" ht="12.75">
      <c r="A76" s="103"/>
      <c r="B76" s="103"/>
      <c r="C76" s="109" t="s">
        <v>59</v>
      </c>
      <c r="D76" s="231">
        <v>567800</v>
      </c>
      <c r="E76" s="237">
        <v>461119</v>
      </c>
      <c r="F76" s="128">
        <f t="shared" si="1"/>
        <v>0.8121151814019021</v>
      </c>
    </row>
    <row r="77" spans="1:6" s="16" customFormat="1" ht="25.5">
      <c r="A77" s="101"/>
      <c r="B77" s="101">
        <v>85214</v>
      </c>
      <c r="C77" s="105" t="s">
        <v>81</v>
      </c>
      <c r="D77" s="230">
        <f>SUM(D78:D78)</f>
        <v>114400</v>
      </c>
      <c r="E77" s="236">
        <f>SUM(E78:E78)</f>
        <v>95839.92</v>
      </c>
      <c r="F77" s="127">
        <f t="shared" si="1"/>
        <v>0.8377615384615384</v>
      </c>
    </row>
    <row r="78" spans="1:6" s="14" customFormat="1" ht="12.75">
      <c r="A78" s="101"/>
      <c r="B78" s="101"/>
      <c r="C78" s="104" t="s">
        <v>59</v>
      </c>
      <c r="D78" s="231">
        <v>114400</v>
      </c>
      <c r="E78" s="237">
        <v>95839.92</v>
      </c>
      <c r="F78" s="128">
        <f t="shared" si="1"/>
        <v>0.8377615384615384</v>
      </c>
    </row>
    <row r="79" spans="1:6" s="15" customFormat="1" ht="25.5">
      <c r="A79" s="101"/>
      <c r="B79" s="101">
        <v>85228</v>
      </c>
      <c r="C79" s="105" t="s">
        <v>82</v>
      </c>
      <c r="D79" s="230">
        <f>D80+D81</f>
        <v>1520041</v>
      </c>
      <c r="E79" s="236">
        <f>E80+E81</f>
        <v>1486881</v>
      </c>
      <c r="F79" s="127">
        <f t="shared" si="1"/>
        <v>0.9781847989626595</v>
      </c>
    </row>
    <row r="80" spans="1:6" s="14" customFormat="1" ht="12.75">
      <c r="A80" s="101"/>
      <c r="B80" s="101"/>
      <c r="C80" s="104" t="s">
        <v>59</v>
      </c>
      <c r="D80" s="183">
        <v>1300000</v>
      </c>
      <c r="E80" s="167">
        <v>1266840</v>
      </c>
      <c r="F80" s="128">
        <f t="shared" si="1"/>
        <v>0.9744923076923077</v>
      </c>
    </row>
    <row r="81" spans="1:6" ht="38.25">
      <c r="A81" s="101"/>
      <c r="B81" s="101"/>
      <c r="C81" s="109" t="s">
        <v>83</v>
      </c>
      <c r="D81" s="183">
        <v>220041</v>
      </c>
      <c r="E81" s="167">
        <v>220041</v>
      </c>
      <c r="F81" s="128">
        <f t="shared" si="1"/>
        <v>1</v>
      </c>
    </row>
    <row r="82" spans="1:6" ht="12.75">
      <c r="A82" s="101"/>
      <c r="B82" s="101">
        <v>85295</v>
      </c>
      <c r="C82" s="105" t="s">
        <v>84</v>
      </c>
      <c r="D82" s="230">
        <f>SUM(D83:D86)</f>
        <v>420600</v>
      </c>
      <c r="E82" s="236">
        <f>SUM(E83:E86)</f>
        <v>392759.88</v>
      </c>
      <c r="F82" s="127">
        <f t="shared" si="1"/>
        <v>0.9338085592011413</v>
      </c>
    </row>
    <row r="83" spans="1:6" ht="25.5">
      <c r="A83" s="103"/>
      <c r="B83" s="103"/>
      <c r="C83" s="109" t="s">
        <v>85</v>
      </c>
      <c r="D83" s="231">
        <v>171600</v>
      </c>
      <c r="E83" s="237">
        <v>143759.88</v>
      </c>
      <c r="F83" s="128">
        <f t="shared" si="1"/>
        <v>0.8377615384615384</v>
      </c>
    </row>
    <row r="84" spans="1:6" ht="38.25">
      <c r="A84" s="103"/>
      <c r="B84" s="103"/>
      <c r="C84" s="109" t="s">
        <v>211</v>
      </c>
      <c r="D84" s="231">
        <v>100000</v>
      </c>
      <c r="E84" s="237">
        <v>100000</v>
      </c>
      <c r="F84" s="128">
        <f t="shared" si="1"/>
        <v>1</v>
      </c>
    </row>
    <row r="85" spans="1:6" ht="38.25">
      <c r="A85" s="103"/>
      <c r="B85" s="103"/>
      <c r="C85" s="109" t="s">
        <v>212</v>
      </c>
      <c r="D85" s="231">
        <v>100000</v>
      </c>
      <c r="E85" s="237">
        <v>100000</v>
      </c>
      <c r="F85" s="128">
        <f t="shared" si="1"/>
        <v>1</v>
      </c>
    </row>
    <row r="86" spans="1:6" ht="51">
      <c r="A86" s="103"/>
      <c r="B86" s="103"/>
      <c r="C86" s="130" t="s">
        <v>213</v>
      </c>
      <c r="D86" s="231">
        <v>49000</v>
      </c>
      <c r="E86" s="237">
        <v>49000</v>
      </c>
      <c r="F86" s="128">
        <f t="shared" si="1"/>
        <v>1</v>
      </c>
    </row>
    <row r="87" spans="1:6" ht="25.5">
      <c r="A87" s="100">
        <v>853</v>
      </c>
      <c r="B87" s="100"/>
      <c r="C87" s="63" t="s">
        <v>41</v>
      </c>
      <c r="D87" s="229">
        <f>D88+D90</f>
        <v>220452</v>
      </c>
      <c r="E87" s="235">
        <f>E88+E90</f>
        <v>205419.41</v>
      </c>
      <c r="F87" s="125">
        <f t="shared" si="1"/>
        <v>0.9318101446119791</v>
      </c>
    </row>
    <row r="88" spans="1:6" ht="25.5">
      <c r="A88" s="101"/>
      <c r="B88" s="101">
        <v>85311</v>
      </c>
      <c r="C88" s="134" t="s">
        <v>214</v>
      </c>
      <c r="D88" s="230">
        <f>D89</f>
        <v>62352</v>
      </c>
      <c r="E88" s="236">
        <f>E89</f>
        <v>49320</v>
      </c>
      <c r="F88" s="127">
        <f t="shared" si="1"/>
        <v>0.7909930715935335</v>
      </c>
    </row>
    <row r="89" spans="1:6" ht="25.5">
      <c r="A89" s="103"/>
      <c r="B89" s="103"/>
      <c r="C89" s="104" t="s">
        <v>131</v>
      </c>
      <c r="D89" s="231">
        <v>62352</v>
      </c>
      <c r="E89" s="237">
        <v>49320</v>
      </c>
      <c r="F89" s="128">
        <f t="shared" si="1"/>
        <v>0.7909930715935335</v>
      </c>
    </row>
    <row r="90" spans="1:6" ht="12.75">
      <c r="A90" s="101"/>
      <c r="B90" s="101">
        <v>85395</v>
      </c>
      <c r="C90" s="105" t="s">
        <v>51</v>
      </c>
      <c r="D90" s="230">
        <f>SUM(D91:D94)</f>
        <v>158100</v>
      </c>
      <c r="E90" s="236">
        <f>SUM(E91:E94)</f>
        <v>156099.41</v>
      </c>
      <c r="F90" s="127">
        <f t="shared" si="1"/>
        <v>0.9873460468058192</v>
      </c>
    </row>
    <row r="91" spans="1:6" ht="38.25">
      <c r="A91" s="103"/>
      <c r="B91" s="103"/>
      <c r="C91" s="135" t="s">
        <v>215</v>
      </c>
      <c r="D91" s="232">
        <v>15500</v>
      </c>
      <c r="E91" s="239">
        <v>15500</v>
      </c>
      <c r="F91" s="128">
        <f t="shared" si="1"/>
        <v>1</v>
      </c>
    </row>
    <row r="92" spans="1:6" ht="51">
      <c r="A92" s="103"/>
      <c r="B92" s="103"/>
      <c r="C92" s="135" t="s">
        <v>216</v>
      </c>
      <c r="D92" s="232">
        <v>25600</v>
      </c>
      <c r="E92" s="239">
        <v>25484.06</v>
      </c>
      <c r="F92" s="128">
        <f t="shared" si="1"/>
        <v>0.9954710937500001</v>
      </c>
    </row>
    <row r="93" spans="1:6" ht="38.25">
      <c r="A93" s="103"/>
      <c r="B93" s="103"/>
      <c r="C93" s="135" t="s">
        <v>217</v>
      </c>
      <c r="D93" s="232">
        <v>67000</v>
      </c>
      <c r="E93" s="239">
        <v>65115.35</v>
      </c>
      <c r="F93" s="128">
        <f t="shared" si="1"/>
        <v>0.971870895522388</v>
      </c>
    </row>
    <row r="94" spans="1:6" ht="38.25">
      <c r="A94" s="103"/>
      <c r="B94" s="103"/>
      <c r="C94" s="135" t="s">
        <v>218</v>
      </c>
      <c r="D94" s="232">
        <v>50000</v>
      </c>
      <c r="E94" s="239">
        <v>50000</v>
      </c>
      <c r="F94" s="128">
        <f t="shared" si="1"/>
        <v>1</v>
      </c>
    </row>
    <row r="95" spans="1:6" ht="19.5" customHeight="1">
      <c r="A95" s="100">
        <v>854</v>
      </c>
      <c r="B95" s="111"/>
      <c r="C95" s="63" t="s">
        <v>42</v>
      </c>
      <c r="D95" s="229">
        <f>D96+D98</f>
        <v>657300</v>
      </c>
      <c r="E95" s="235">
        <f>E96+E98</f>
        <v>657293</v>
      </c>
      <c r="F95" s="125">
        <f t="shared" si="1"/>
        <v>0.999989350372737</v>
      </c>
    </row>
    <row r="96" spans="1:6" ht="12.75">
      <c r="A96" s="101"/>
      <c r="B96" s="101">
        <v>85407</v>
      </c>
      <c r="C96" s="105" t="s">
        <v>43</v>
      </c>
      <c r="D96" s="230">
        <f>SUM(D97:D97)</f>
        <v>215000</v>
      </c>
      <c r="E96" s="236">
        <f>SUM(E97:E97)</f>
        <v>215000</v>
      </c>
      <c r="F96" s="127">
        <f t="shared" si="1"/>
        <v>1</v>
      </c>
    </row>
    <row r="97" spans="1:6" ht="12.75">
      <c r="A97" s="103"/>
      <c r="B97" s="103"/>
      <c r="C97" s="104" t="s">
        <v>86</v>
      </c>
      <c r="D97" s="233">
        <v>215000</v>
      </c>
      <c r="E97" s="240">
        <v>215000</v>
      </c>
      <c r="F97" s="128">
        <f t="shared" si="1"/>
        <v>1</v>
      </c>
    </row>
    <row r="98" spans="1:6" ht="12.75">
      <c r="A98" s="103"/>
      <c r="B98" s="101">
        <v>85410</v>
      </c>
      <c r="C98" s="105" t="s">
        <v>44</v>
      </c>
      <c r="D98" s="116">
        <f>SUM(D99:D99)</f>
        <v>442300</v>
      </c>
      <c r="E98" s="238">
        <f>SUM(E99:E99)</f>
        <v>442293</v>
      </c>
      <c r="F98" s="127">
        <f t="shared" si="1"/>
        <v>0.9999841736378023</v>
      </c>
    </row>
    <row r="99" spans="1:6" ht="12.75">
      <c r="A99" s="103"/>
      <c r="B99" s="103"/>
      <c r="C99" s="104" t="s">
        <v>87</v>
      </c>
      <c r="D99" s="233">
        <v>442300</v>
      </c>
      <c r="E99" s="240">
        <v>442293</v>
      </c>
      <c r="F99" s="128">
        <f t="shared" si="1"/>
        <v>0.9999841736378023</v>
      </c>
    </row>
    <row r="100" spans="1:6" ht="25.5">
      <c r="A100" s="100">
        <v>921</v>
      </c>
      <c r="B100" s="100"/>
      <c r="C100" s="63" t="s">
        <v>88</v>
      </c>
      <c r="D100" s="229">
        <f>D101+D103</f>
        <v>727000</v>
      </c>
      <c r="E100" s="235">
        <f>E101+E103</f>
        <v>595465.08</v>
      </c>
      <c r="F100" s="125">
        <f t="shared" si="1"/>
        <v>0.8190716368638239</v>
      </c>
    </row>
    <row r="101" spans="1:6" ht="12.75">
      <c r="A101" s="101"/>
      <c r="B101" s="101">
        <v>92120</v>
      </c>
      <c r="C101" s="105" t="s">
        <v>89</v>
      </c>
      <c r="D101" s="230">
        <f>SUM(D102:D102)</f>
        <v>500000</v>
      </c>
      <c r="E101" s="236">
        <f>SUM(E102:E102)</f>
        <v>387415.55</v>
      </c>
      <c r="F101" s="127">
        <f t="shared" si="1"/>
        <v>0.7748311</v>
      </c>
    </row>
    <row r="102" spans="1:6" ht="25.5">
      <c r="A102" s="103"/>
      <c r="B102" s="103"/>
      <c r="C102" s="112" t="s">
        <v>90</v>
      </c>
      <c r="D102" s="231">
        <v>500000</v>
      </c>
      <c r="E102" s="237">
        <v>387415.55</v>
      </c>
      <c r="F102" s="128">
        <f t="shared" si="1"/>
        <v>0.7748311</v>
      </c>
    </row>
    <row r="103" spans="1:6" ht="12.75">
      <c r="A103" s="101"/>
      <c r="B103" s="101">
        <v>92195</v>
      </c>
      <c r="C103" s="105" t="s">
        <v>51</v>
      </c>
      <c r="D103" s="230">
        <f>SUM(D104:D104)</f>
        <v>227000</v>
      </c>
      <c r="E103" s="236">
        <f>SUM(E104:E104)</f>
        <v>208049.53</v>
      </c>
      <c r="F103" s="127">
        <f t="shared" si="1"/>
        <v>0.9165177533039648</v>
      </c>
    </row>
    <row r="104" spans="1:6" ht="12.75">
      <c r="A104" s="103"/>
      <c r="B104" s="103"/>
      <c r="C104" s="104" t="s">
        <v>59</v>
      </c>
      <c r="D104" s="231">
        <v>227000</v>
      </c>
      <c r="E104" s="237">
        <v>208049.53</v>
      </c>
      <c r="F104" s="128">
        <f t="shared" si="1"/>
        <v>0.9165177533039648</v>
      </c>
    </row>
    <row r="105" spans="1:6" ht="19.5" customHeight="1">
      <c r="A105" s="100">
        <v>926</v>
      </c>
      <c r="B105" s="100"/>
      <c r="C105" s="63" t="s">
        <v>91</v>
      </c>
      <c r="D105" s="229">
        <f>D106+D108</f>
        <v>2280000</v>
      </c>
      <c r="E105" s="235">
        <f>E106+E108</f>
        <v>2279665</v>
      </c>
      <c r="F105" s="125">
        <f t="shared" si="1"/>
        <v>0.9998530701754386</v>
      </c>
    </row>
    <row r="106" spans="1:6" s="114" customFormat="1" ht="12.75">
      <c r="A106" s="101"/>
      <c r="B106" s="101">
        <v>92605</v>
      </c>
      <c r="C106" s="105" t="s">
        <v>154</v>
      </c>
      <c r="D106" s="230">
        <f>SUM(D107:D107)</f>
        <v>650000</v>
      </c>
      <c r="E106" s="236">
        <f>SUM(E107:E107)</f>
        <v>650000</v>
      </c>
      <c r="F106" s="127">
        <f t="shared" si="1"/>
        <v>1</v>
      </c>
    </row>
    <row r="107" spans="1:6" ht="12.75">
      <c r="A107" s="103"/>
      <c r="B107" s="103"/>
      <c r="C107" s="104" t="s">
        <v>59</v>
      </c>
      <c r="D107" s="231">
        <v>650000</v>
      </c>
      <c r="E107" s="237">
        <v>650000</v>
      </c>
      <c r="F107" s="128">
        <f t="shared" si="1"/>
        <v>1</v>
      </c>
    </row>
    <row r="108" spans="1:6" s="114" customFormat="1" ht="12.75">
      <c r="A108" s="101"/>
      <c r="B108" s="101">
        <v>92695</v>
      </c>
      <c r="C108" s="105" t="s">
        <v>51</v>
      </c>
      <c r="D108" s="230">
        <f>SUM(D109:D109)</f>
        <v>1630000</v>
      </c>
      <c r="E108" s="236">
        <f>SUM(E109:E109)</f>
        <v>1629665</v>
      </c>
      <c r="F108" s="127">
        <f t="shared" si="1"/>
        <v>0.9997944785276074</v>
      </c>
    </row>
    <row r="109" spans="1:6" ht="12.75">
      <c r="A109" s="103"/>
      <c r="B109" s="103"/>
      <c r="C109" s="104" t="s">
        <v>59</v>
      </c>
      <c r="D109" s="231">
        <v>1630000</v>
      </c>
      <c r="E109" s="237">
        <v>1629665</v>
      </c>
      <c r="F109" s="128">
        <f t="shared" si="1"/>
        <v>0.9997944785276074</v>
      </c>
    </row>
    <row r="110" spans="1:6" ht="19.5" customHeight="1" thickBot="1">
      <c r="A110" s="247"/>
      <c r="B110" s="248"/>
      <c r="C110" s="113" t="s">
        <v>155</v>
      </c>
      <c r="D110" s="234">
        <f>D6+D13+D25+D39+D68+D87+D95+D100+D105+D3+D22</f>
        <v>39007245</v>
      </c>
      <c r="E110" s="241">
        <f>E6+E13+E25+E39+E68+E87+E95+E100+E105+E3+E22</f>
        <v>38038390.25</v>
      </c>
      <c r="F110" s="125">
        <f t="shared" si="1"/>
        <v>0.9751621846146786</v>
      </c>
    </row>
  </sheetData>
  <mergeCells count="1">
    <mergeCell ref="A110:B110"/>
  </mergeCells>
  <printOptions gridLines="1" horizontalCentered="1"/>
  <pageMargins left="0.3937007874015748" right="0.3937007874015748" top="1.02" bottom="0.7480314960629921" header="0.35" footer="0.5118110236220472"/>
  <pageSetup horizontalDpi="300" verticalDpi="300" orientation="portrait" paperSize="9" scale="94" r:id="rId1"/>
  <headerFooter alignWithMargins="0">
    <oddHeader>&amp;C&amp;"Arial CE,Pogrubiony"&amp;12
Wykonanie planu pozostałych dotacji udzielanych 
z budżetu miasta Opola w 2009 roku &amp;RZałącznik Nr 12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6"/>
  <sheetViews>
    <sheetView workbookViewId="0" topLeftCell="A1">
      <selection activeCell="A1" sqref="A1:A2"/>
    </sheetView>
  </sheetViews>
  <sheetFormatPr defaultColWidth="9.00390625" defaultRowHeight="12.75"/>
  <cols>
    <col min="1" max="1" width="3.875" style="23" bestFit="1" customWidth="1"/>
    <col min="2" max="2" width="8.875" style="23" bestFit="1" customWidth="1"/>
    <col min="3" max="3" width="34.125" style="23" customWidth="1"/>
    <col min="4" max="5" width="13.875" style="23" customWidth="1"/>
    <col min="6" max="6" width="7.25390625" style="23" bestFit="1" customWidth="1"/>
    <col min="7" max="8" width="13.875" style="23" customWidth="1"/>
    <col min="9" max="9" width="7.25390625" style="23" bestFit="1" customWidth="1"/>
    <col min="10" max="16384" width="9.125" style="23" customWidth="1"/>
  </cols>
  <sheetData>
    <row r="1" spans="1:9" s="20" customFormat="1" ht="27.75" customHeight="1">
      <c r="A1" s="246" t="s">
        <v>2</v>
      </c>
      <c r="B1" s="246" t="s">
        <v>48</v>
      </c>
      <c r="C1" s="250" t="s">
        <v>128</v>
      </c>
      <c r="D1" s="246" t="s">
        <v>4</v>
      </c>
      <c r="E1" s="246"/>
      <c r="F1" s="64" t="s">
        <v>22</v>
      </c>
      <c r="G1" s="246" t="s">
        <v>6</v>
      </c>
      <c r="H1" s="250"/>
      <c r="I1" s="64" t="s">
        <v>22</v>
      </c>
    </row>
    <row r="2" spans="1:9" s="20" customFormat="1" ht="31.5" customHeight="1">
      <c r="A2" s="246"/>
      <c r="B2" s="246"/>
      <c r="C2" s="251"/>
      <c r="D2" s="64" t="s">
        <v>181</v>
      </c>
      <c r="E2" s="64" t="s">
        <v>182</v>
      </c>
      <c r="F2" s="65" t="s">
        <v>23</v>
      </c>
      <c r="G2" s="66" t="s">
        <v>181</v>
      </c>
      <c r="H2" s="67" t="s">
        <v>183</v>
      </c>
      <c r="I2" s="68" t="s">
        <v>24</v>
      </c>
    </row>
    <row r="3" spans="1:9" s="21" customFormat="1" ht="12" thickBot="1">
      <c r="A3" s="69">
        <v>1</v>
      </c>
      <c r="B3" s="69"/>
      <c r="C3" s="69">
        <v>2</v>
      </c>
      <c r="D3" s="69">
        <v>3</v>
      </c>
      <c r="E3" s="70">
        <v>4</v>
      </c>
      <c r="F3" s="69">
        <v>5</v>
      </c>
      <c r="G3" s="71">
        <v>6</v>
      </c>
      <c r="H3" s="72">
        <v>7</v>
      </c>
      <c r="I3" s="73">
        <v>8</v>
      </c>
    </row>
    <row r="4" spans="1:9" s="22" customFormat="1" ht="19.5" customHeight="1">
      <c r="A4" s="46">
        <v>710</v>
      </c>
      <c r="B4" s="46"/>
      <c r="C4" s="47" t="s">
        <v>171</v>
      </c>
      <c r="D4" s="219">
        <f>D5</f>
        <v>133400</v>
      </c>
      <c r="E4" s="74">
        <f>E5</f>
        <v>105645.57</v>
      </c>
      <c r="F4" s="75">
        <f>E4/D4</f>
        <v>0.7919458020989506</v>
      </c>
      <c r="G4" s="219">
        <f>G5</f>
        <v>133400</v>
      </c>
      <c r="H4" s="74">
        <f>H5</f>
        <v>28244.07</v>
      </c>
      <c r="I4" s="75">
        <f>H4/G4</f>
        <v>0.21172466266866566</v>
      </c>
    </row>
    <row r="5" spans="1:9" ht="12.75">
      <c r="A5" s="48"/>
      <c r="B5" s="49">
        <v>71035</v>
      </c>
      <c r="C5" s="50" t="s">
        <v>172</v>
      </c>
      <c r="D5" s="220">
        <v>133400</v>
      </c>
      <c r="E5" s="76">
        <v>105645.57</v>
      </c>
      <c r="F5" s="77">
        <f aca="true" t="shared" si="0" ref="F5:F49">E5/D5</f>
        <v>0.7919458020989506</v>
      </c>
      <c r="G5" s="220">
        <v>133400</v>
      </c>
      <c r="H5" s="76">
        <v>28244.07</v>
      </c>
      <c r="I5" s="136">
        <f aca="true" t="shared" si="1" ref="I5:I49">H5/G5</f>
        <v>0.21172466266866566</v>
      </c>
    </row>
    <row r="6" spans="1:9" ht="25.5">
      <c r="A6" s="46">
        <v>754</v>
      </c>
      <c r="B6" s="46"/>
      <c r="C6" s="47" t="s">
        <v>35</v>
      </c>
      <c r="D6" s="219">
        <f>D7+D9</f>
        <v>216000</v>
      </c>
      <c r="E6" s="224">
        <f>E7+E9</f>
        <v>108174.48000000001</v>
      </c>
      <c r="F6" s="75">
        <f t="shared" si="0"/>
        <v>0.5008077777777779</v>
      </c>
      <c r="G6" s="219">
        <f>G7+G9</f>
        <v>216000</v>
      </c>
      <c r="H6" s="224">
        <f>H7+H9</f>
        <v>101518.74</v>
      </c>
      <c r="I6" s="75">
        <f t="shared" si="1"/>
        <v>0.4699941666666667</v>
      </c>
    </row>
    <row r="7" spans="1:9" ht="24.75" customHeight="1">
      <c r="A7" s="48"/>
      <c r="B7" s="49">
        <v>75411</v>
      </c>
      <c r="C7" s="50" t="s">
        <v>173</v>
      </c>
      <c r="D7" s="220">
        <v>150000</v>
      </c>
      <c r="E7" s="215">
        <v>55994.07</v>
      </c>
      <c r="F7" s="136">
        <f t="shared" si="0"/>
        <v>0.3732938</v>
      </c>
      <c r="G7" s="220">
        <v>150000</v>
      </c>
      <c r="H7" s="215">
        <v>49338.33</v>
      </c>
      <c r="I7" s="136">
        <f t="shared" si="1"/>
        <v>0.3289222</v>
      </c>
    </row>
    <row r="8" spans="1:9" ht="12.75">
      <c r="A8" s="48"/>
      <c r="B8" s="49"/>
      <c r="C8" s="51" t="s">
        <v>94</v>
      </c>
      <c r="D8" s="220"/>
      <c r="E8" s="76"/>
      <c r="F8" s="136"/>
      <c r="G8" s="227">
        <v>50000</v>
      </c>
      <c r="H8" s="216">
        <v>47</v>
      </c>
      <c r="I8" s="136">
        <f t="shared" si="1"/>
        <v>0.00094</v>
      </c>
    </row>
    <row r="9" spans="1:9" ht="12.75">
      <c r="A9" s="48"/>
      <c r="B9" s="49">
        <v>75416</v>
      </c>
      <c r="C9" s="50" t="s">
        <v>174</v>
      </c>
      <c r="D9" s="220">
        <v>66000</v>
      </c>
      <c r="E9" s="76">
        <v>52180.41</v>
      </c>
      <c r="F9" s="136">
        <f t="shared" si="0"/>
        <v>0.7906122727272727</v>
      </c>
      <c r="G9" s="220">
        <v>66000</v>
      </c>
      <c r="H9" s="215">
        <v>52180.41</v>
      </c>
      <c r="I9" s="136">
        <f t="shared" si="1"/>
        <v>0.7906122727272727</v>
      </c>
    </row>
    <row r="10" spans="1:9" ht="19.5" customHeight="1">
      <c r="A10" s="46">
        <v>801</v>
      </c>
      <c r="B10" s="46"/>
      <c r="C10" s="47" t="s">
        <v>36</v>
      </c>
      <c r="D10" s="219">
        <f>SUM(D11:D26)-D12-D15-D18-D20</f>
        <v>11937840</v>
      </c>
      <c r="E10" s="224">
        <f>SUM(E11:E26)-E12-E15-E18-E20</f>
        <v>11568082.209999999</v>
      </c>
      <c r="F10" s="75">
        <f t="shared" si="0"/>
        <v>0.9690264076248298</v>
      </c>
      <c r="G10" s="219">
        <f>SUM(G11:G26)-G12-G15-G18-G20-G22-G25</f>
        <v>13075470</v>
      </c>
      <c r="H10" s="224">
        <f>SUM(H11:H26)-H12-H15-H18-H20-H22-H25</f>
        <v>11435669.910000004</v>
      </c>
      <c r="I10" s="75">
        <f t="shared" si="1"/>
        <v>0.8745895872194273</v>
      </c>
    </row>
    <row r="11" spans="1:9" ht="12.75">
      <c r="A11" s="49"/>
      <c r="B11" s="49">
        <v>80101</v>
      </c>
      <c r="C11" s="52" t="s">
        <v>16</v>
      </c>
      <c r="D11" s="220">
        <v>877500</v>
      </c>
      <c r="E11" s="76">
        <v>875162.81</v>
      </c>
      <c r="F11" s="136">
        <f t="shared" si="0"/>
        <v>0.9973365356125357</v>
      </c>
      <c r="G11" s="220">
        <v>1115100</v>
      </c>
      <c r="H11" s="76">
        <v>865379.14</v>
      </c>
      <c r="I11" s="136">
        <f t="shared" si="1"/>
        <v>0.7760551878755269</v>
      </c>
    </row>
    <row r="12" spans="1:9" ht="12.75">
      <c r="A12" s="49"/>
      <c r="B12" s="49"/>
      <c r="C12" s="51" t="s">
        <v>94</v>
      </c>
      <c r="D12" s="220"/>
      <c r="E12" s="76"/>
      <c r="F12" s="136"/>
      <c r="G12" s="227">
        <v>52000</v>
      </c>
      <c r="H12" s="216">
        <v>32183.32</v>
      </c>
      <c r="I12" s="136">
        <f t="shared" si="1"/>
        <v>0.61891</v>
      </c>
    </row>
    <row r="13" spans="1:9" ht="12.75">
      <c r="A13" s="49"/>
      <c r="B13" s="49">
        <v>80102</v>
      </c>
      <c r="C13" s="50" t="s">
        <v>37</v>
      </c>
      <c r="D13" s="220">
        <v>104600</v>
      </c>
      <c r="E13" s="76">
        <v>104920.78</v>
      </c>
      <c r="F13" s="136">
        <f t="shared" si="0"/>
        <v>1.0030667304015297</v>
      </c>
      <c r="G13" s="220">
        <v>104600</v>
      </c>
      <c r="H13" s="215">
        <v>94265.6</v>
      </c>
      <c r="I13" s="136">
        <f t="shared" si="1"/>
        <v>0.9012007648183556</v>
      </c>
    </row>
    <row r="14" spans="1:9" ht="12.75">
      <c r="A14" s="49"/>
      <c r="B14" s="49">
        <v>80104</v>
      </c>
      <c r="C14" s="50" t="s">
        <v>15</v>
      </c>
      <c r="D14" s="220">
        <v>8930230</v>
      </c>
      <c r="E14" s="76">
        <v>8648775.86</v>
      </c>
      <c r="F14" s="136">
        <f t="shared" si="0"/>
        <v>0.9684829909196067</v>
      </c>
      <c r="G14" s="220">
        <v>9527930</v>
      </c>
      <c r="H14" s="76">
        <v>8447786.07</v>
      </c>
      <c r="I14" s="136">
        <f t="shared" si="1"/>
        <v>0.8866339351779453</v>
      </c>
    </row>
    <row r="15" spans="1:9" ht="12.75">
      <c r="A15" s="49"/>
      <c r="B15" s="49"/>
      <c r="C15" s="51" t="s">
        <v>94</v>
      </c>
      <c r="D15" s="220"/>
      <c r="E15" s="76"/>
      <c r="F15" s="136"/>
      <c r="G15" s="227">
        <v>278200</v>
      </c>
      <c r="H15" s="216">
        <v>221695.53</v>
      </c>
      <c r="I15" s="136">
        <f t="shared" si="1"/>
        <v>0.7968926312005751</v>
      </c>
    </row>
    <row r="16" spans="1:9" ht="12.75">
      <c r="A16" s="49"/>
      <c r="B16" s="49">
        <v>80105</v>
      </c>
      <c r="C16" s="50" t="s">
        <v>19</v>
      </c>
      <c r="D16" s="220">
        <v>23000</v>
      </c>
      <c r="E16" s="76">
        <v>19111.54</v>
      </c>
      <c r="F16" s="136">
        <f t="shared" si="0"/>
        <v>0.8309365217391305</v>
      </c>
      <c r="G16" s="220">
        <v>24000</v>
      </c>
      <c r="H16" s="76">
        <v>11715.13</v>
      </c>
      <c r="I16" s="136">
        <f t="shared" si="1"/>
        <v>0.4881304166666666</v>
      </c>
    </row>
    <row r="17" spans="1:9" ht="12.75">
      <c r="A17" s="49"/>
      <c r="B17" s="49">
        <v>80110</v>
      </c>
      <c r="C17" s="50" t="s">
        <v>34</v>
      </c>
      <c r="D17" s="220">
        <v>387910</v>
      </c>
      <c r="E17" s="76">
        <v>320459.5</v>
      </c>
      <c r="F17" s="136">
        <f t="shared" si="0"/>
        <v>0.8261181717408678</v>
      </c>
      <c r="G17" s="220">
        <v>459600</v>
      </c>
      <c r="H17" s="76">
        <v>376314.88</v>
      </c>
      <c r="I17" s="136">
        <f t="shared" si="1"/>
        <v>0.818787815491732</v>
      </c>
    </row>
    <row r="18" spans="1:9" ht="12.75">
      <c r="A18" s="49"/>
      <c r="B18" s="49"/>
      <c r="C18" s="51" t="s">
        <v>94</v>
      </c>
      <c r="D18" s="220"/>
      <c r="E18" s="76"/>
      <c r="F18" s="136"/>
      <c r="G18" s="227">
        <v>15500</v>
      </c>
      <c r="H18" s="216">
        <v>4248</v>
      </c>
      <c r="I18" s="136">
        <f t="shared" si="1"/>
        <v>0.27406451612903227</v>
      </c>
    </row>
    <row r="19" spans="1:9" ht="12.75">
      <c r="A19" s="49"/>
      <c r="B19" s="49">
        <v>80120</v>
      </c>
      <c r="C19" s="53" t="s">
        <v>175</v>
      </c>
      <c r="D19" s="221">
        <v>719800</v>
      </c>
      <c r="E19" s="76">
        <v>698331.91</v>
      </c>
      <c r="F19" s="136">
        <f t="shared" si="0"/>
        <v>0.9701749235898861</v>
      </c>
      <c r="G19" s="221">
        <v>783480</v>
      </c>
      <c r="H19" s="76">
        <v>689799.41</v>
      </c>
      <c r="I19" s="136">
        <f t="shared" si="1"/>
        <v>0.8804301449941287</v>
      </c>
    </row>
    <row r="20" spans="1:9" ht="12.75">
      <c r="A20" s="49"/>
      <c r="B20" s="49"/>
      <c r="C20" s="54" t="s">
        <v>94</v>
      </c>
      <c r="D20" s="221"/>
      <c r="E20" s="76"/>
      <c r="F20" s="136"/>
      <c r="G20" s="228">
        <v>63700</v>
      </c>
      <c r="H20" s="78">
        <v>59627.06</v>
      </c>
      <c r="I20" s="136">
        <f t="shared" si="1"/>
        <v>0.9360605965463108</v>
      </c>
    </row>
    <row r="21" spans="1:9" ht="12.75">
      <c r="A21" s="49"/>
      <c r="B21" s="49">
        <v>80130</v>
      </c>
      <c r="C21" s="52" t="s">
        <v>54</v>
      </c>
      <c r="D21" s="220">
        <v>616500</v>
      </c>
      <c r="E21" s="76">
        <v>540270.24</v>
      </c>
      <c r="F21" s="136">
        <f t="shared" si="0"/>
        <v>0.8763507542579075</v>
      </c>
      <c r="G21" s="220">
        <v>716500</v>
      </c>
      <c r="H21" s="76">
        <v>566960.59</v>
      </c>
      <c r="I21" s="136">
        <f t="shared" si="1"/>
        <v>0.7912918213538032</v>
      </c>
    </row>
    <row r="22" spans="1:9" ht="12.75">
      <c r="A22" s="49"/>
      <c r="B22" s="49"/>
      <c r="C22" s="54" t="s">
        <v>94</v>
      </c>
      <c r="D22" s="220"/>
      <c r="E22" s="76"/>
      <c r="F22" s="136"/>
      <c r="G22" s="227">
        <v>28800</v>
      </c>
      <c r="H22" s="216">
        <v>27557.55</v>
      </c>
      <c r="I22" s="136">
        <f t="shared" si="1"/>
        <v>0.956859375</v>
      </c>
    </row>
    <row r="23" spans="1:9" ht="12.75">
      <c r="A23" s="49"/>
      <c r="B23" s="49">
        <v>80132</v>
      </c>
      <c r="C23" s="53" t="s">
        <v>10</v>
      </c>
      <c r="D23" s="221">
        <v>40000</v>
      </c>
      <c r="E23" s="76">
        <v>26663.53</v>
      </c>
      <c r="F23" s="136">
        <f t="shared" si="0"/>
        <v>0.66658825</v>
      </c>
      <c r="G23" s="221">
        <v>40000</v>
      </c>
      <c r="H23" s="76">
        <v>25244.15</v>
      </c>
      <c r="I23" s="136">
        <f t="shared" si="1"/>
        <v>0.6311037500000001</v>
      </c>
    </row>
    <row r="24" spans="1:9" ht="25.5">
      <c r="A24" s="49"/>
      <c r="B24" s="49">
        <v>80140</v>
      </c>
      <c r="C24" s="53" t="s">
        <v>176</v>
      </c>
      <c r="D24" s="221">
        <v>36800</v>
      </c>
      <c r="E24" s="76">
        <v>38813.74</v>
      </c>
      <c r="F24" s="136">
        <f t="shared" si="0"/>
        <v>1.0547211956521738</v>
      </c>
      <c r="G24" s="221">
        <v>47860</v>
      </c>
      <c r="H24" s="76">
        <v>26985.64</v>
      </c>
      <c r="I24" s="136">
        <f t="shared" si="1"/>
        <v>0.563845382365232</v>
      </c>
    </row>
    <row r="25" spans="1:9" ht="12.75">
      <c r="A25" s="49"/>
      <c r="B25" s="49"/>
      <c r="C25" s="54" t="s">
        <v>94</v>
      </c>
      <c r="D25" s="220"/>
      <c r="E25" s="76"/>
      <c r="F25" s="136"/>
      <c r="G25" s="227">
        <v>8000</v>
      </c>
      <c r="H25" s="216">
        <v>8000</v>
      </c>
      <c r="I25" s="136">
        <f t="shared" si="1"/>
        <v>1</v>
      </c>
    </row>
    <row r="26" spans="1:9" ht="25.5">
      <c r="A26" s="49"/>
      <c r="B26" s="49">
        <v>80142</v>
      </c>
      <c r="C26" s="53" t="s">
        <v>39</v>
      </c>
      <c r="D26" s="221">
        <v>201500</v>
      </c>
      <c r="E26" s="76">
        <v>295572.3</v>
      </c>
      <c r="F26" s="136">
        <f t="shared" si="0"/>
        <v>1.4668600496277915</v>
      </c>
      <c r="G26" s="221">
        <v>256400</v>
      </c>
      <c r="H26" s="215">
        <v>331219.3</v>
      </c>
      <c r="I26" s="136">
        <f t="shared" si="1"/>
        <v>1.291806942277691</v>
      </c>
    </row>
    <row r="27" spans="1:9" ht="19.5" customHeight="1">
      <c r="A27" s="46">
        <v>852</v>
      </c>
      <c r="B27" s="46"/>
      <c r="C27" s="47" t="s">
        <v>40</v>
      </c>
      <c r="D27" s="222">
        <f>SUM(D28:D32)</f>
        <v>446600</v>
      </c>
      <c r="E27" s="225">
        <f>SUM(E28:E32)</f>
        <v>428186.43</v>
      </c>
      <c r="F27" s="75">
        <f t="shared" si="0"/>
        <v>0.9587694357366771</v>
      </c>
      <c r="G27" s="222">
        <f>SUM(G28:G32)</f>
        <v>502569</v>
      </c>
      <c r="H27" s="225">
        <f>SUM(H28:H32)</f>
        <v>450763.69999999995</v>
      </c>
      <c r="I27" s="75">
        <f t="shared" si="1"/>
        <v>0.896919030023738</v>
      </c>
    </row>
    <row r="28" spans="1:9" ht="12.75">
      <c r="A28" s="49"/>
      <c r="B28" s="49">
        <v>85201</v>
      </c>
      <c r="C28" s="50" t="s">
        <v>13</v>
      </c>
      <c r="D28" s="221">
        <v>22500</v>
      </c>
      <c r="E28" s="76">
        <v>26262.67</v>
      </c>
      <c r="F28" s="136">
        <f t="shared" si="0"/>
        <v>1.1672297777777778</v>
      </c>
      <c r="G28" s="221">
        <v>28000</v>
      </c>
      <c r="H28" s="76">
        <v>18803.53</v>
      </c>
      <c r="I28" s="136">
        <f t="shared" si="1"/>
        <v>0.6715546428571428</v>
      </c>
    </row>
    <row r="29" spans="1:9" ht="12.75">
      <c r="A29" s="49"/>
      <c r="B29" s="49">
        <v>85201</v>
      </c>
      <c r="C29" s="50" t="s">
        <v>20</v>
      </c>
      <c r="D29" s="221">
        <v>14000</v>
      </c>
      <c r="E29" s="76">
        <v>13307.81</v>
      </c>
      <c r="F29" s="136">
        <f t="shared" si="0"/>
        <v>0.9505578571428571</v>
      </c>
      <c r="G29" s="221">
        <v>28669</v>
      </c>
      <c r="H29" s="76">
        <v>9752.56</v>
      </c>
      <c r="I29" s="136">
        <f t="shared" si="1"/>
        <v>0.3401778924971223</v>
      </c>
    </row>
    <row r="30" spans="1:9" ht="12.75">
      <c r="A30" s="49"/>
      <c r="B30" s="49">
        <v>85202</v>
      </c>
      <c r="C30" s="55" t="s">
        <v>14</v>
      </c>
      <c r="D30" s="221">
        <v>386000</v>
      </c>
      <c r="E30" s="76">
        <v>353348.67</v>
      </c>
      <c r="F30" s="136">
        <f t="shared" si="0"/>
        <v>0.9154110621761657</v>
      </c>
      <c r="G30" s="221">
        <v>386000</v>
      </c>
      <c r="H30" s="76">
        <v>381864.22</v>
      </c>
      <c r="I30" s="136">
        <f t="shared" si="1"/>
        <v>0.9892855440414507</v>
      </c>
    </row>
    <row r="31" spans="1:9" ht="12.75">
      <c r="A31" s="49"/>
      <c r="B31" s="49">
        <v>85202</v>
      </c>
      <c r="C31" s="52" t="s">
        <v>21</v>
      </c>
      <c r="D31" s="221">
        <v>10300</v>
      </c>
      <c r="E31" s="76">
        <v>12742.44</v>
      </c>
      <c r="F31" s="136">
        <f t="shared" si="0"/>
        <v>1.2371300970873786</v>
      </c>
      <c r="G31" s="221">
        <v>20000</v>
      </c>
      <c r="H31" s="215">
        <v>17949.86</v>
      </c>
      <c r="I31" s="136">
        <f t="shared" si="1"/>
        <v>0.897493</v>
      </c>
    </row>
    <row r="32" spans="1:9" ht="25.5">
      <c r="A32" s="56"/>
      <c r="B32" s="56">
        <v>85219</v>
      </c>
      <c r="C32" s="50" t="s">
        <v>169</v>
      </c>
      <c r="D32" s="221">
        <v>13800</v>
      </c>
      <c r="E32" s="76">
        <v>22524.84</v>
      </c>
      <c r="F32" s="136">
        <f t="shared" si="0"/>
        <v>1.6322347826086956</v>
      </c>
      <c r="G32" s="221">
        <v>39900</v>
      </c>
      <c r="H32" s="76">
        <v>22393.53</v>
      </c>
      <c r="I32" s="136">
        <f t="shared" si="1"/>
        <v>0.5612413533834586</v>
      </c>
    </row>
    <row r="33" spans="1:9" ht="25.5">
      <c r="A33" s="57">
        <v>853</v>
      </c>
      <c r="B33" s="58"/>
      <c r="C33" s="47" t="s">
        <v>41</v>
      </c>
      <c r="D33" s="222">
        <f>SUM(D34:D34)</f>
        <v>203400</v>
      </c>
      <c r="E33" s="225">
        <f>SUM(E34:E34)</f>
        <v>192887.11</v>
      </c>
      <c r="F33" s="75">
        <f t="shared" si="0"/>
        <v>0.9483142084562438</v>
      </c>
      <c r="G33" s="222">
        <f>SUM(G34:G34)</f>
        <v>213500</v>
      </c>
      <c r="H33" s="225">
        <f>SUM(H34:H34)</f>
        <v>187661.95</v>
      </c>
      <c r="I33" s="75">
        <f t="shared" si="1"/>
        <v>0.8789786885245903</v>
      </c>
    </row>
    <row r="34" spans="1:9" ht="12.75">
      <c r="A34" s="59"/>
      <c r="B34" s="60">
        <v>85305</v>
      </c>
      <c r="C34" s="50" t="s">
        <v>177</v>
      </c>
      <c r="D34" s="221">
        <v>203400</v>
      </c>
      <c r="E34" s="76">
        <v>192887.11</v>
      </c>
      <c r="F34" s="136">
        <f t="shared" si="0"/>
        <v>0.9483142084562438</v>
      </c>
      <c r="G34" s="221">
        <v>213500</v>
      </c>
      <c r="H34" s="215">
        <v>187661.95</v>
      </c>
      <c r="I34" s="136">
        <f t="shared" si="1"/>
        <v>0.8789786885245903</v>
      </c>
    </row>
    <row r="35" spans="1:9" ht="25.5">
      <c r="A35" s="61">
        <v>854</v>
      </c>
      <c r="B35" s="61"/>
      <c r="C35" s="47" t="s">
        <v>42</v>
      </c>
      <c r="D35" s="222">
        <f>SUM(D36:D40)</f>
        <v>2348300</v>
      </c>
      <c r="E35" s="225">
        <f>SUM(E36:E40)</f>
        <v>2124987.05</v>
      </c>
      <c r="F35" s="75">
        <f t="shared" si="0"/>
        <v>0.9049044202188816</v>
      </c>
      <c r="G35" s="222">
        <f>SUM(G36:G41)-G39-G41</f>
        <v>2494480</v>
      </c>
      <c r="H35" s="225">
        <f>SUM(H36:H41)-H39-H41</f>
        <v>2029934.15</v>
      </c>
      <c r="I35" s="75">
        <f t="shared" si="1"/>
        <v>0.8137704651871331</v>
      </c>
    </row>
    <row r="36" spans="1:9" ht="25.5">
      <c r="A36" s="62"/>
      <c r="B36" s="56">
        <v>85406</v>
      </c>
      <c r="C36" s="50" t="s">
        <v>178</v>
      </c>
      <c r="D36" s="221">
        <v>100</v>
      </c>
      <c r="E36" s="76">
        <v>17.91</v>
      </c>
      <c r="F36" s="136">
        <f t="shared" si="0"/>
        <v>0.1791</v>
      </c>
      <c r="G36" s="221">
        <v>100</v>
      </c>
      <c r="H36" s="215"/>
      <c r="I36" s="136">
        <f t="shared" si="1"/>
        <v>0</v>
      </c>
    </row>
    <row r="37" spans="1:9" ht="12.75">
      <c r="A37" s="56"/>
      <c r="B37" s="56">
        <v>85407</v>
      </c>
      <c r="C37" s="50" t="s">
        <v>43</v>
      </c>
      <c r="D37" s="221">
        <v>1366500</v>
      </c>
      <c r="E37" s="76">
        <v>1232228.86</v>
      </c>
      <c r="F37" s="136">
        <f t="shared" si="0"/>
        <v>0.9017408415660447</v>
      </c>
      <c r="G37" s="221">
        <v>1366150</v>
      </c>
      <c r="H37" s="76">
        <v>1124786.99</v>
      </c>
      <c r="I37" s="136">
        <f t="shared" si="1"/>
        <v>0.8233261281704058</v>
      </c>
    </row>
    <row r="38" spans="1:9" ht="12.75">
      <c r="A38" s="56"/>
      <c r="B38" s="56">
        <v>85410</v>
      </c>
      <c r="C38" s="50" t="s">
        <v>55</v>
      </c>
      <c r="D38" s="221">
        <v>824000</v>
      </c>
      <c r="E38" s="76">
        <v>705843.78</v>
      </c>
      <c r="F38" s="136">
        <f t="shared" si="0"/>
        <v>0.8566065291262136</v>
      </c>
      <c r="G38" s="221">
        <v>912800</v>
      </c>
      <c r="H38" s="76">
        <v>737462.45</v>
      </c>
      <c r="I38" s="136">
        <f t="shared" si="1"/>
        <v>0.807912412357581</v>
      </c>
    </row>
    <row r="39" spans="1:9" ht="12.75">
      <c r="A39" s="49"/>
      <c r="B39" s="49"/>
      <c r="C39" s="51" t="s">
        <v>94</v>
      </c>
      <c r="D39" s="220"/>
      <c r="E39" s="76"/>
      <c r="F39" s="136"/>
      <c r="G39" s="227">
        <v>42000</v>
      </c>
      <c r="H39" s="216">
        <v>40319.32</v>
      </c>
      <c r="I39" s="136">
        <f t="shared" si="1"/>
        <v>0.9599838095238095</v>
      </c>
    </row>
    <row r="40" spans="1:9" ht="25.5">
      <c r="A40" s="56"/>
      <c r="B40" s="56">
        <v>85417</v>
      </c>
      <c r="C40" s="50" t="s">
        <v>179</v>
      </c>
      <c r="D40" s="221">
        <v>157700</v>
      </c>
      <c r="E40" s="76">
        <v>186896.5</v>
      </c>
      <c r="F40" s="136">
        <f t="shared" si="0"/>
        <v>1.185139505389981</v>
      </c>
      <c r="G40" s="221">
        <v>215430</v>
      </c>
      <c r="H40" s="215">
        <v>167684.71</v>
      </c>
      <c r="I40" s="136">
        <f t="shared" si="1"/>
        <v>0.7783721394420461</v>
      </c>
    </row>
    <row r="41" spans="1:9" ht="12.75">
      <c r="A41" s="49"/>
      <c r="B41" s="49"/>
      <c r="C41" s="51" t="s">
        <v>94</v>
      </c>
      <c r="D41" s="220"/>
      <c r="E41" s="76"/>
      <c r="F41" s="77"/>
      <c r="G41" s="227">
        <v>21000</v>
      </c>
      <c r="H41" s="216">
        <v>21000</v>
      </c>
      <c r="I41" s="136">
        <f t="shared" si="1"/>
        <v>1</v>
      </c>
    </row>
    <row r="42" spans="1:9" ht="25.5">
      <c r="A42" s="61">
        <v>900</v>
      </c>
      <c r="B42" s="61"/>
      <c r="C42" s="47" t="s">
        <v>45</v>
      </c>
      <c r="D42" s="222">
        <f>SUM(D43:D43)</f>
        <v>14000</v>
      </c>
      <c r="E42" s="225">
        <f>SUM(E43:E43)</f>
        <v>50211.58</v>
      </c>
      <c r="F42" s="75">
        <f t="shared" si="0"/>
        <v>3.5865414285714285</v>
      </c>
      <c r="G42" s="222">
        <f>SUM(G43:G43)</f>
        <v>60000</v>
      </c>
      <c r="H42" s="225">
        <f>SUM(H43:H43)</f>
        <v>30171.13</v>
      </c>
      <c r="I42" s="75">
        <f t="shared" si="1"/>
        <v>0.5028521666666667</v>
      </c>
    </row>
    <row r="43" spans="1:9" ht="25.5">
      <c r="A43" s="56"/>
      <c r="B43" s="56">
        <v>90013</v>
      </c>
      <c r="C43" s="50" t="s">
        <v>180</v>
      </c>
      <c r="D43" s="221">
        <v>14000</v>
      </c>
      <c r="E43" s="76">
        <v>50211.58</v>
      </c>
      <c r="F43" s="136">
        <f t="shared" si="0"/>
        <v>3.5865414285714285</v>
      </c>
      <c r="G43" s="221">
        <v>60000</v>
      </c>
      <c r="H43" s="76">
        <v>30171.13</v>
      </c>
      <c r="I43" s="136">
        <f t="shared" si="1"/>
        <v>0.5028521666666667</v>
      </c>
    </row>
    <row r="44" spans="1:9" ht="51">
      <c r="A44" s="61">
        <v>925</v>
      </c>
      <c r="B44" s="61"/>
      <c r="C44" s="47" t="s">
        <v>46</v>
      </c>
      <c r="D44" s="222">
        <f>SUM(D45:D45)</f>
        <v>95726</v>
      </c>
      <c r="E44" s="225">
        <f>SUM(E45:E45)</f>
        <v>125763.83</v>
      </c>
      <c r="F44" s="75">
        <f t="shared" si="0"/>
        <v>1.3137896705179366</v>
      </c>
      <c r="G44" s="222">
        <f>G45</f>
        <v>251726</v>
      </c>
      <c r="H44" s="225">
        <f>H45</f>
        <v>108032.72</v>
      </c>
      <c r="I44" s="75">
        <f t="shared" si="1"/>
        <v>0.4291679047853619</v>
      </c>
    </row>
    <row r="45" spans="1:9" ht="12.75">
      <c r="A45" s="56"/>
      <c r="B45" s="56">
        <v>92504</v>
      </c>
      <c r="C45" s="50" t="s">
        <v>47</v>
      </c>
      <c r="D45" s="221">
        <v>95726</v>
      </c>
      <c r="E45" s="76">
        <v>125763.83</v>
      </c>
      <c r="F45" s="136">
        <f t="shared" si="0"/>
        <v>1.3137896705179366</v>
      </c>
      <c r="G45" s="221">
        <v>251726</v>
      </c>
      <c r="H45" s="215">
        <v>108032.72</v>
      </c>
      <c r="I45" s="136">
        <f t="shared" si="1"/>
        <v>0.4291679047853619</v>
      </c>
    </row>
    <row r="46" spans="1:9" ht="15" customHeight="1">
      <c r="A46" s="49"/>
      <c r="B46" s="49"/>
      <c r="C46" s="51" t="s">
        <v>94</v>
      </c>
      <c r="D46" s="220"/>
      <c r="E46" s="76"/>
      <c r="F46" s="77"/>
      <c r="G46" s="227">
        <v>34500</v>
      </c>
      <c r="H46" s="216">
        <v>32926</v>
      </c>
      <c r="I46" s="136">
        <f t="shared" si="1"/>
        <v>0.9543768115942028</v>
      </c>
    </row>
    <row r="47" spans="1:9" ht="19.5" customHeight="1">
      <c r="A47" s="61">
        <v>926</v>
      </c>
      <c r="B47" s="61"/>
      <c r="C47" s="63" t="s">
        <v>91</v>
      </c>
      <c r="D47" s="222">
        <f>D48</f>
        <v>740000</v>
      </c>
      <c r="E47" s="225">
        <f>E48</f>
        <v>722865.47</v>
      </c>
      <c r="F47" s="75">
        <f t="shared" si="0"/>
        <v>0.9768452297297296</v>
      </c>
      <c r="G47" s="222">
        <f>G48</f>
        <v>770000</v>
      </c>
      <c r="H47" s="225">
        <f>H48</f>
        <v>728080.44</v>
      </c>
      <c r="I47" s="75">
        <f t="shared" si="1"/>
        <v>0.945559012987013</v>
      </c>
    </row>
    <row r="48" spans="1:9" ht="12.75">
      <c r="A48" s="56"/>
      <c r="B48" s="56">
        <v>92604</v>
      </c>
      <c r="C48" s="50" t="s">
        <v>270</v>
      </c>
      <c r="D48" s="221">
        <v>740000</v>
      </c>
      <c r="E48" s="76">
        <v>722865.47</v>
      </c>
      <c r="F48" s="136">
        <f t="shared" si="0"/>
        <v>0.9768452297297296</v>
      </c>
      <c r="G48" s="221">
        <v>770000</v>
      </c>
      <c r="H48" s="76">
        <v>728080.44</v>
      </c>
      <c r="I48" s="136">
        <f t="shared" si="1"/>
        <v>0.945559012987013</v>
      </c>
    </row>
    <row r="49" spans="1:9" ht="19.5" customHeight="1" thickBot="1">
      <c r="A49" s="249" t="s">
        <v>155</v>
      </c>
      <c r="B49" s="245"/>
      <c r="C49" s="245"/>
      <c r="D49" s="223">
        <f>D4+D6+D10+D27+D33+D35+D42+D44+D47</f>
        <v>16135266</v>
      </c>
      <c r="E49" s="226">
        <f>E4+E6+E10+E27+E33+E35+E42+E44+E47</f>
        <v>15426803.729999999</v>
      </c>
      <c r="F49" s="242">
        <f t="shared" si="0"/>
        <v>0.9560923092312206</v>
      </c>
      <c r="G49" s="223">
        <f>G4+G6+G10+G27+G33+G35+G42+G44+G47</f>
        <v>17717145</v>
      </c>
      <c r="H49" s="226">
        <f>H4+H6+H10+H27+H33+H35+H42+H44+H47</f>
        <v>15100076.810000004</v>
      </c>
      <c r="I49" s="242">
        <f t="shared" si="1"/>
        <v>0.8522861222843751</v>
      </c>
    </row>
    <row r="50" spans="1:9" ht="12.75">
      <c r="A50" s="24"/>
      <c r="B50" s="24"/>
      <c r="C50" s="25"/>
      <c r="D50" s="25"/>
      <c r="E50" s="25"/>
      <c r="F50" s="25"/>
      <c r="G50" s="25"/>
      <c r="H50" s="25"/>
      <c r="I50" s="25"/>
    </row>
    <row r="51" spans="1:9" ht="12.75">
      <c r="A51" s="24"/>
      <c r="B51" s="24"/>
      <c r="C51" s="25"/>
      <c r="D51" s="25"/>
      <c r="E51" s="25"/>
      <c r="F51" s="25"/>
      <c r="G51" s="25"/>
      <c r="H51" s="25"/>
      <c r="I51" s="25"/>
    </row>
    <row r="52" spans="1:9" ht="12.75">
      <c r="A52" s="24"/>
      <c r="B52" s="24"/>
      <c r="C52" s="25"/>
      <c r="D52" s="25"/>
      <c r="E52" s="25"/>
      <c r="F52" s="25"/>
      <c r="G52" s="25"/>
      <c r="H52" s="25"/>
      <c r="I52" s="25"/>
    </row>
    <row r="53" spans="1:9" ht="12.75">
      <c r="A53" s="24"/>
      <c r="B53" s="24"/>
      <c r="C53" s="25"/>
      <c r="D53" s="25"/>
      <c r="E53" s="25"/>
      <c r="F53" s="25"/>
      <c r="G53" s="25"/>
      <c r="H53" s="25"/>
      <c r="I53" s="25"/>
    </row>
    <row r="54" spans="1:9" ht="12.75">
      <c r="A54" s="24"/>
      <c r="B54" s="24"/>
      <c r="C54" s="25"/>
      <c r="D54" s="25"/>
      <c r="E54" s="25"/>
      <c r="F54" s="25"/>
      <c r="G54" s="25"/>
      <c r="H54" s="25"/>
      <c r="I54" s="25"/>
    </row>
    <row r="55" spans="1:9" ht="12.75">
      <c r="A55" s="24"/>
      <c r="B55" s="24"/>
      <c r="C55" s="25"/>
      <c r="D55" s="25"/>
      <c r="E55" s="25"/>
      <c r="F55" s="25"/>
      <c r="G55" s="25"/>
      <c r="H55" s="25"/>
      <c r="I55" s="25"/>
    </row>
    <row r="56" spans="1:9" ht="12.75">
      <c r="A56" s="24"/>
      <c r="B56" s="24"/>
      <c r="C56" s="25"/>
      <c r="D56" s="25"/>
      <c r="E56" s="25"/>
      <c r="F56" s="25"/>
      <c r="G56" s="25"/>
      <c r="H56" s="25"/>
      <c r="I56" s="25"/>
    </row>
    <row r="57" spans="1:9" ht="12.75">
      <c r="A57" s="24"/>
      <c r="B57" s="24"/>
      <c r="C57" s="25"/>
      <c r="D57" s="25"/>
      <c r="E57" s="25"/>
      <c r="F57" s="25"/>
      <c r="G57" s="25"/>
      <c r="H57" s="25"/>
      <c r="I57" s="25"/>
    </row>
    <row r="58" spans="1:9" ht="12.75">
      <c r="A58" s="24"/>
      <c r="B58" s="24"/>
      <c r="C58" s="25"/>
      <c r="D58" s="25"/>
      <c r="E58" s="25"/>
      <c r="F58" s="25"/>
      <c r="G58" s="25"/>
      <c r="H58" s="25"/>
      <c r="I58" s="25"/>
    </row>
    <row r="59" spans="1:9" ht="12.75">
      <c r="A59" s="24"/>
      <c r="B59" s="24"/>
      <c r="C59" s="25"/>
      <c r="D59" s="25"/>
      <c r="E59" s="25"/>
      <c r="F59" s="25"/>
      <c r="G59" s="25"/>
      <c r="H59" s="25"/>
      <c r="I59" s="25"/>
    </row>
    <row r="60" spans="1:9" ht="12.75">
      <c r="A60" s="24"/>
      <c r="B60" s="24"/>
      <c r="C60" s="25"/>
      <c r="D60" s="25"/>
      <c r="E60" s="25"/>
      <c r="F60" s="25"/>
      <c r="G60" s="25"/>
      <c r="H60" s="25"/>
      <c r="I60" s="25"/>
    </row>
    <row r="61" spans="1:9" ht="12.75">
      <c r="A61" s="24"/>
      <c r="B61" s="24"/>
      <c r="C61" s="25"/>
      <c r="D61" s="25"/>
      <c r="E61" s="25"/>
      <c r="F61" s="25"/>
      <c r="G61" s="25"/>
      <c r="H61" s="25"/>
      <c r="I61" s="25"/>
    </row>
    <row r="62" spans="1:9" ht="12.75">
      <c r="A62" s="24"/>
      <c r="B62" s="24"/>
      <c r="C62" s="25"/>
      <c r="D62" s="25"/>
      <c r="E62" s="25"/>
      <c r="F62" s="25"/>
      <c r="G62" s="25"/>
      <c r="H62" s="25"/>
      <c r="I62" s="25"/>
    </row>
    <row r="63" spans="1:9" ht="12.75">
      <c r="A63" s="24"/>
      <c r="B63" s="24"/>
      <c r="C63" s="25"/>
      <c r="D63" s="25"/>
      <c r="E63" s="25"/>
      <c r="F63" s="25"/>
      <c r="G63" s="25"/>
      <c r="H63" s="25"/>
      <c r="I63" s="25"/>
    </row>
    <row r="64" spans="1:9" ht="12.75">
      <c r="A64" s="24"/>
      <c r="B64" s="24"/>
      <c r="C64" s="25"/>
      <c r="D64" s="25"/>
      <c r="E64" s="25"/>
      <c r="F64" s="25"/>
      <c r="G64" s="25"/>
      <c r="H64" s="25"/>
      <c r="I64" s="25"/>
    </row>
    <row r="65" spans="1:9" ht="12.75">
      <c r="A65" s="24"/>
      <c r="B65" s="24"/>
      <c r="C65" s="25"/>
      <c r="D65" s="25"/>
      <c r="E65" s="25"/>
      <c r="F65" s="25"/>
      <c r="G65" s="25"/>
      <c r="H65" s="25"/>
      <c r="I65" s="25"/>
    </row>
    <row r="66" spans="1:9" ht="12.75">
      <c r="A66" s="24"/>
      <c r="B66" s="24"/>
      <c r="C66" s="25"/>
      <c r="D66" s="25"/>
      <c r="E66" s="25"/>
      <c r="F66" s="25"/>
      <c r="G66" s="25"/>
      <c r="H66" s="25"/>
      <c r="I66" s="25"/>
    </row>
    <row r="67" spans="1:9" ht="12.75">
      <c r="A67" s="24"/>
      <c r="B67" s="24"/>
      <c r="C67" s="25"/>
      <c r="D67" s="25"/>
      <c r="E67" s="25"/>
      <c r="F67" s="25"/>
      <c r="G67" s="25"/>
      <c r="H67" s="25"/>
      <c r="I67" s="25"/>
    </row>
    <row r="68" spans="1:9" ht="12.75">
      <c r="A68" s="24"/>
      <c r="B68" s="24"/>
      <c r="C68" s="25"/>
      <c r="D68" s="25"/>
      <c r="E68" s="25"/>
      <c r="F68" s="25"/>
      <c r="G68" s="25"/>
      <c r="H68" s="25"/>
      <c r="I68" s="25"/>
    </row>
    <row r="69" spans="1:9" ht="12.75">
      <c r="A69" s="24"/>
      <c r="B69" s="24"/>
      <c r="C69" s="25"/>
      <c r="D69" s="25"/>
      <c r="E69" s="25"/>
      <c r="F69" s="25"/>
      <c r="G69" s="25"/>
      <c r="H69" s="25"/>
      <c r="I69" s="25"/>
    </row>
    <row r="70" spans="1:9" ht="12.75">
      <c r="A70" s="24"/>
      <c r="B70" s="24"/>
      <c r="C70" s="25"/>
      <c r="D70" s="25"/>
      <c r="E70" s="25"/>
      <c r="F70" s="25"/>
      <c r="G70" s="25"/>
      <c r="H70" s="25"/>
      <c r="I70" s="25"/>
    </row>
    <row r="71" spans="1:9" ht="12.75">
      <c r="A71" s="24"/>
      <c r="B71" s="24"/>
      <c r="C71" s="25"/>
      <c r="D71" s="25"/>
      <c r="E71" s="25"/>
      <c r="F71" s="25"/>
      <c r="G71" s="25"/>
      <c r="H71" s="25"/>
      <c r="I71" s="25"/>
    </row>
    <row r="72" spans="1:9" ht="12.75">
      <c r="A72" s="24"/>
      <c r="B72" s="24"/>
      <c r="C72" s="25"/>
      <c r="D72" s="25"/>
      <c r="E72" s="25"/>
      <c r="F72" s="25"/>
      <c r="G72" s="25"/>
      <c r="H72" s="25"/>
      <c r="I72" s="25"/>
    </row>
    <row r="73" spans="1:9" ht="12.75">
      <c r="A73" s="24"/>
      <c r="B73" s="24"/>
      <c r="C73" s="25"/>
      <c r="D73" s="25"/>
      <c r="E73" s="25"/>
      <c r="F73" s="25"/>
      <c r="G73" s="25"/>
      <c r="H73" s="25"/>
      <c r="I73" s="25"/>
    </row>
    <row r="74" spans="1:9" ht="12.75">
      <c r="A74" s="24"/>
      <c r="B74" s="24"/>
      <c r="C74" s="25"/>
      <c r="D74" s="25"/>
      <c r="E74" s="25"/>
      <c r="F74" s="25"/>
      <c r="G74" s="25"/>
      <c r="H74" s="25"/>
      <c r="I74" s="25"/>
    </row>
    <row r="75" spans="1:9" ht="12.75">
      <c r="A75" s="24"/>
      <c r="B75" s="24"/>
      <c r="C75" s="25"/>
      <c r="D75" s="25"/>
      <c r="E75" s="25"/>
      <c r="F75" s="25"/>
      <c r="G75" s="25"/>
      <c r="H75" s="25"/>
      <c r="I75" s="25"/>
    </row>
    <row r="76" spans="1:9" ht="12.75">
      <c r="A76" s="24"/>
      <c r="B76" s="24"/>
      <c r="C76" s="25"/>
      <c r="D76" s="25"/>
      <c r="E76" s="25"/>
      <c r="F76" s="25"/>
      <c r="G76" s="25"/>
      <c r="H76" s="25"/>
      <c r="I76" s="25"/>
    </row>
    <row r="77" spans="1:9" ht="12.75">
      <c r="A77" s="24"/>
      <c r="B77" s="24"/>
      <c r="C77" s="25"/>
      <c r="D77" s="25"/>
      <c r="E77" s="25"/>
      <c r="F77" s="25"/>
      <c r="G77" s="25"/>
      <c r="H77" s="25"/>
      <c r="I77" s="25"/>
    </row>
    <row r="78" spans="1:9" ht="12.75">
      <c r="A78" s="24"/>
      <c r="B78" s="24"/>
      <c r="C78" s="25"/>
      <c r="D78" s="25"/>
      <c r="E78" s="25"/>
      <c r="F78" s="25"/>
      <c r="G78" s="25"/>
      <c r="H78" s="25"/>
      <c r="I78" s="25"/>
    </row>
    <row r="79" spans="1:9" ht="12.75">
      <c r="A79" s="24"/>
      <c r="B79" s="24"/>
      <c r="C79" s="25"/>
      <c r="D79" s="25"/>
      <c r="E79" s="25"/>
      <c r="F79" s="25"/>
      <c r="G79" s="25"/>
      <c r="H79" s="25"/>
      <c r="I79" s="25"/>
    </row>
    <row r="80" spans="1:9" ht="12.75">
      <c r="A80" s="24"/>
      <c r="B80" s="24"/>
      <c r="C80" s="25"/>
      <c r="D80" s="25"/>
      <c r="E80" s="25"/>
      <c r="F80" s="25"/>
      <c r="G80" s="25"/>
      <c r="H80" s="25"/>
      <c r="I80" s="25"/>
    </row>
    <row r="81" spans="1:9" ht="12.75">
      <c r="A81" s="24"/>
      <c r="B81" s="24"/>
      <c r="C81" s="25"/>
      <c r="D81" s="25"/>
      <c r="E81" s="25"/>
      <c r="F81" s="25"/>
      <c r="G81" s="25"/>
      <c r="H81" s="25"/>
      <c r="I81" s="25"/>
    </row>
    <row r="82" spans="1:9" ht="12.75">
      <c r="A82" s="24"/>
      <c r="B82" s="24"/>
      <c r="C82" s="25"/>
      <c r="D82" s="25"/>
      <c r="E82" s="25"/>
      <c r="F82" s="25"/>
      <c r="G82" s="25"/>
      <c r="H82" s="25"/>
      <c r="I82" s="25"/>
    </row>
    <row r="83" spans="1:9" ht="12.75">
      <c r="A83" s="24"/>
      <c r="B83" s="24"/>
      <c r="C83" s="25"/>
      <c r="D83" s="25"/>
      <c r="E83" s="25"/>
      <c r="F83" s="25"/>
      <c r="G83" s="25"/>
      <c r="H83" s="25"/>
      <c r="I83" s="25"/>
    </row>
    <row r="84" spans="1:9" ht="12.75">
      <c r="A84" s="24"/>
      <c r="B84" s="24"/>
      <c r="C84" s="25"/>
      <c r="D84" s="25"/>
      <c r="E84" s="25"/>
      <c r="F84" s="25"/>
      <c r="G84" s="25"/>
      <c r="H84" s="25"/>
      <c r="I84" s="25"/>
    </row>
    <row r="85" spans="1:9" ht="12.75">
      <c r="A85" s="24"/>
      <c r="B85" s="24"/>
      <c r="C85" s="25"/>
      <c r="D85" s="25"/>
      <c r="E85" s="25"/>
      <c r="F85" s="25"/>
      <c r="G85" s="25"/>
      <c r="H85" s="25"/>
      <c r="I85" s="25"/>
    </row>
    <row r="86" spans="1:9" ht="12.75">
      <c r="A86" s="24"/>
      <c r="B86" s="24"/>
      <c r="C86" s="25"/>
      <c r="D86" s="25"/>
      <c r="E86" s="25"/>
      <c r="F86" s="25"/>
      <c r="G86" s="25"/>
      <c r="H86" s="25"/>
      <c r="I86" s="25"/>
    </row>
    <row r="87" spans="1:9" ht="12.75">
      <c r="A87" s="24"/>
      <c r="B87" s="24"/>
      <c r="C87" s="25"/>
      <c r="D87" s="25"/>
      <c r="E87" s="25"/>
      <c r="F87" s="25"/>
      <c r="G87" s="25"/>
      <c r="H87" s="25"/>
      <c r="I87" s="25"/>
    </row>
    <row r="88" spans="1:9" ht="12.75">
      <c r="A88" s="24"/>
      <c r="B88" s="24"/>
      <c r="C88" s="25"/>
      <c r="D88" s="25"/>
      <c r="E88" s="25"/>
      <c r="F88" s="25"/>
      <c r="G88" s="25"/>
      <c r="H88" s="25"/>
      <c r="I88" s="25"/>
    </row>
    <row r="89" spans="1:9" ht="12.75">
      <c r="A89" s="24"/>
      <c r="B89" s="24"/>
      <c r="C89" s="25"/>
      <c r="D89" s="25"/>
      <c r="E89" s="25"/>
      <c r="F89" s="25"/>
      <c r="G89" s="25"/>
      <c r="H89" s="25"/>
      <c r="I89" s="25"/>
    </row>
    <row r="90" spans="1:9" ht="12.75">
      <c r="A90" s="24"/>
      <c r="B90" s="24"/>
      <c r="C90" s="25"/>
      <c r="D90" s="25"/>
      <c r="E90" s="25"/>
      <c r="F90" s="25"/>
      <c r="G90" s="25"/>
      <c r="H90" s="25"/>
      <c r="I90" s="25"/>
    </row>
    <row r="91" spans="1:9" ht="12.75">
      <c r="A91" s="24"/>
      <c r="B91" s="24"/>
      <c r="C91" s="25"/>
      <c r="D91" s="25"/>
      <c r="E91" s="25"/>
      <c r="F91" s="25"/>
      <c r="G91" s="25"/>
      <c r="H91" s="25"/>
      <c r="I91" s="25"/>
    </row>
    <row r="92" spans="1:9" ht="12.75">
      <c r="A92" s="24"/>
      <c r="B92" s="24"/>
      <c r="C92" s="25"/>
      <c r="D92" s="25"/>
      <c r="E92" s="25"/>
      <c r="F92" s="25"/>
      <c r="G92" s="25"/>
      <c r="H92" s="25"/>
      <c r="I92" s="25"/>
    </row>
    <row r="93" spans="1:9" ht="12.75">
      <c r="A93" s="24"/>
      <c r="B93" s="24"/>
      <c r="C93" s="25"/>
      <c r="D93" s="25"/>
      <c r="E93" s="25"/>
      <c r="F93" s="25"/>
      <c r="G93" s="25"/>
      <c r="H93" s="25"/>
      <c r="I93" s="25"/>
    </row>
    <row r="94" spans="1:9" ht="12.75">
      <c r="A94" s="24"/>
      <c r="B94" s="24"/>
      <c r="C94" s="25"/>
      <c r="D94" s="25"/>
      <c r="E94" s="25"/>
      <c r="F94" s="25"/>
      <c r="G94" s="25"/>
      <c r="H94" s="25"/>
      <c r="I94" s="25"/>
    </row>
    <row r="95" spans="1:9" ht="12.75">
      <c r="A95" s="24"/>
      <c r="B95" s="24"/>
      <c r="C95" s="25"/>
      <c r="D95" s="25"/>
      <c r="E95" s="25"/>
      <c r="F95" s="25"/>
      <c r="G95" s="25"/>
      <c r="H95" s="25"/>
      <c r="I95" s="25"/>
    </row>
    <row r="96" spans="1:9" ht="12.75">
      <c r="A96" s="24"/>
      <c r="B96" s="24"/>
      <c r="C96" s="25"/>
      <c r="D96" s="25"/>
      <c r="E96" s="25"/>
      <c r="F96" s="25"/>
      <c r="G96" s="25"/>
      <c r="H96" s="25"/>
      <c r="I96" s="25"/>
    </row>
    <row r="97" spans="1:9" ht="12.75">
      <c r="A97" s="24"/>
      <c r="B97" s="24"/>
      <c r="C97" s="25"/>
      <c r="D97" s="25"/>
      <c r="E97" s="25"/>
      <c r="F97" s="25"/>
      <c r="G97" s="25"/>
      <c r="H97" s="25"/>
      <c r="I97" s="25"/>
    </row>
    <row r="98" spans="1:9" ht="12.75">
      <c r="A98" s="24"/>
      <c r="B98" s="24"/>
      <c r="C98" s="25"/>
      <c r="D98" s="25"/>
      <c r="E98" s="25"/>
      <c r="F98" s="25"/>
      <c r="G98" s="25"/>
      <c r="H98" s="25"/>
      <c r="I98" s="25"/>
    </row>
    <row r="99" spans="1:9" ht="12.75">
      <c r="A99" s="24"/>
      <c r="B99" s="24"/>
      <c r="C99" s="25"/>
      <c r="D99" s="25"/>
      <c r="E99" s="25"/>
      <c r="F99" s="25"/>
      <c r="G99" s="25"/>
      <c r="H99" s="25"/>
      <c r="I99" s="25"/>
    </row>
    <row r="100" spans="1:9" ht="12.75">
      <c r="A100" s="24"/>
      <c r="B100" s="24"/>
      <c r="C100" s="25"/>
      <c r="D100" s="25"/>
      <c r="E100" s="25"/>
      <c r="F100" s="25"/>
      <c r="G100" s="25"/>
      <c r="H100" s="25"/>
      <c r="I100" s="25"/>
    </row>
    <row r="101" spans="1:9" ht="12.75">
      <c r="A101" s="24"/>
      <c r="B101" s="24"/>
      <c r="C101" s="25"/>
      <c r="D101" s="25"/>
      <c r="E101" s="25"/>
      <c r="F101" s="25"/>
      <c r="G101" s="25"/>
      <c r="H101" s="25"/>
      <c r="I101" s="25"/>
    </row>
    <row r="102" spans="1:9" ht="12.75">
      <c r="A102" s="24"/>
      <c r="B102" s="24"/>
      <c r="C102" s="25"/>
      <c r="D102" s="25"/>
      <c r="E102" s="25"/>
      <c r="F102" s="25"/>
      <c r="G102" s="25"/>
      <c r="H102" s="25"/>
      <c r="I102" s="25"/>
    </row>
    <row r="103" spans="1:9" ht="12.75">
      <c r="A103" s="24"/>
      <c r="B103" s="24"/>
      <c r="C103" s="25"/>
      <c r="D103" s="25"/>
      <c r="E103" s="25"/>
      <c r="F103" s="25"/>
      <c r="G103" s="25"/>
      <c r="H103" s="25"/>
      <c r="I103" s="25"/>
    </row>
    <row r="104" spans="1:9" ht="12.75">
      <c r="A104" s="24"/>
      <c r="B104" s="24"/>
      <c r="C104" s="25"/>
      <c r="D104" s="25"/>
      <c r="E104" s="25"/>
      <c r="F104" s="25"/>
      <c r="G104" s="25"/>
      <c r="H104" s="25"/>
      <c r="I104" s="25"/>
    </row>
    <row r="105" spans="1:9" ht="12.75">
      <c r="A105" s="24"/>
      <c r="B105" s="24"/>
      <c r="C105" s="25"/>
      <c r="D105" s="25"/>
      <c r="E105" s="25"/>
      <c r="F105" s="25"/>
      <c r="G105" s="25"/>
      <c r="H105" s="25"/>
      <c r="I105" s="25"/>
    </row>
    <row r="106" spans="1:9" ht="12.75">
      <c r="A106" s="24"/>
      <c r="B106" s="24"/>
      <c r="C106" s="25"/>
      <c r="D106" s="25"/>
      <c r="E106" s="25"/>
      <c r="F106" s="25"/>
      <c r="G106" s="25"/>
      <c r="H106" s="25"/>
      <c r="I106" s="25"/>
    </row>
    <row r="107" spans="1:9" ht="12.75">
      <c r="A107" s="24"/>
      <c r="B107" s="24"/>
      <c r="C107" s="25"/>
      <c r="D107" s="25"/>
      <c r="E107" s="25"/>
      <c r="F107" s="25"/>
      <c r="G107" s="25"/>
      <c r="H107" s="25"/>
      <c r="I107" s="25"/>
    </row>
    <row r="108" spans="1:9" ht="12.75">
      <c r="A108" s="24"/>
      <c r="B108" s="24"/>
      <c r="C108" s="25"/>
      <c r="D108" s="25"/>
      <c r="E108" s="25"/>
      <c r="F108" s="25"/>
      <c r="G108" s="25"/>
      <c r="H108" s="25"/>
      <c r="I108" s="25"/>
    </row>
    <row r="109" spans="1:9" ht="12.75">
      <c r="A109" s="24"/>
      <c r="B109" s="24"/>
      <c r="C109" s="25"/>
      <c r="D109" s="25"/>
      <c r="E109" s="25"/>
      <c r="F109" s="25"/>
      <c r="G109" s="25"/>
      <c r="H109" s="25"/>
      <c r="I109" s="25"/>
    </row>
    <row r="110" spans="1:9" ht="12.75">
      <c r="A110" s="24"/>
      <c r="B110" s="24"/>
      <c r="C110" s="25"/>
      <c r="D110" s="25"/>
      <c r="E110" s="25"/>
      <c r="F110" s="25"/>
      <c r="G110" s="25"/>
      <c r="H110" s="25"/>
      <c r="I110" s="25"/>
    </row>
    <row r="111" spans="1:9" ht="12.75">
      <c r="A111" s="24"/>
      <c r="B111" s="24"/>
      <c r="C111" s="25"/>
      <c r="D111" s="25"/>
      <c r="E111" s="25"/>
      <c r="F111" s="25"/>
      <c r="G111" s="25"/>
      <c r="H111" s="25"/>
      <c r="I111" s="25"/>
    </row>
    <row r="112" spans="1:9" ht="12.75">
      <c r="A112" s="24"/>
      <c r="B112" s="24"/>
      <c r="C112" s="25"/>
      <c r="D112" s="25"/>
      <c r="E112" s="25"/>
      <c r="F112" s="25"/>
      <c r="G112" s="25"/>
      <c r="H112" s="25"/>
      <c r="I112" s="25"/>
    </row>
    <row r="113" spans="1:9" ht="12.75">
      <c r="A113" s="24"/>
      <c r="B113" s="24"/>
      <c r="C113" s="25"/>
      <c r="D113" s="25"/>
      <c r="E113" s="25"/>
      <c r="F113" s="25"/>
      <c r="G113" s="25"/>
      <c r="H113" s="25"/>
      <c r="I113" s="25"/>
    </row>
    <row r="114" spans="1:9" ht="12.75">
      <c r="A114" s="24"/>
      <c r="B114" s="24"/>
      <c r="C114" s="25"/>
      <c r="D114" s="25"/>
      <c r="E114" s="25"/>
      <c r="F114" s="25"/>
      <c r="G114" s="25"/>
      <c r="H114" s="25"/>
      <c r="I114" s="25"/>
    </row>
    <row r="115" spans="1:9" ht="12.75">
      <c r="A115" s="24"/>
      <c r="B115" s="24"/>
      <c r="C115" s="25"/>
      <c r="D115" s="25"/>
      <c r="E115" s="25"/>
      <c r="F115" s="25"/>
      <c r="G115" s="25"/>
      <c r="H115" s="25"/>
      <c r="I115" s="25"/>
    </row>
    <row r="116" spans="1:9" ht="12.75">
      <c r="A116" s="24"/>
      <c r="B116" s="24"/>
      <c r="C116" s="25"/>
      <c r="D116" s="25"/>
      <c r="E116" s="25"/>
      <c r="F116" s="25"/>
      <c r="G116" s="25"/>
      <c r="H116" s="25"/>
      <c r="I116" s="25"/>
    </row>
    <row r="117" spans="1:9" ht="12.75">
      <c r="A117" s="24"/>
      <c r="B117" s="24"/>
      <c r="C117" s="25"/>
      <c r="D117" s="25"/>
      <c r="E117" s="25"/>
      <c r="F117" s="25"/>
      <c r="G117" s="25"/>
      <c r="H117" s="25"/>
      <c r="I117" s="25"/>
    </row>
    <row r="118" spans="1:9" ht="12.75">
      <c r="A118" s="24"/>
      <c r="B118" s="24"/>
      <c r="C118" s="25"/>
      <c r="D118" s="25"/>
      <c r="E118" s="25"/>
      <c r="F118" s="25"/>
      <c r="G118" s="25"/>
      <c r="H118" s="25"/>
      <c r="I118" s="25"/>
    </row>
    <row r="119" spans="1:9" ht="12.75">
      <c r="A119" s="24"/>
      <c r="B119" s="24"/>
      <c r="C119" s="25"/>
      <c r="D119" s="25"/>
      <c r="E119" s="25"/>
      <c r="F119" s="25"/>
      <c r="G119" s="25"/>
      <c r="H119" s="25"/>
      <c r="I119" s="25"/>
    </row>
    <row r="120" spans="1:9" ht="12.75">
      <c r="A120" s="24"/>
      <c r="B120" s="24"/>
      <c r="C120" s="25"/>
      <c r="D120" s="25"/>
      <c r="E120" s="25"/>
      <c r="F120" s="25"/>
      <c r="G120" s="25"/>
      <c r="H120" s="25"/>
      <c r="I120" s="25"/>
    </row>
    <row r="121" spans="1:9" ht="12.75">
      <c r="A121" s="24"/>
      <c r="B121" s="24"/>
      <c r="C121" s="25"/>
      <c r="D121" s="25"/>
      <c r="E121" s="25"/>
      <c r="F121" s="25"/>
      <c r="G121" s="25"/>
      <c r="H121" s="25"/>
      <c r="I121" s="25"/>
    </row>
    <row r="122" spans="1:9" ht="12.75">
      <c r="A122" s="24"/>
      <c r="B122" s="24"/>
      <c r="C122" s="25"/>
      <c r="D122" s="25"/>
      <c r="E122" s="25"/>
      <c r="F122" s="25"/>
      <c r="G122" s="25"/>
      <c r="H122" s="25"/>
      <c r="I122" s="25"/>
    </row>
    <row r="123" spans="1:9" ht="12.75">
      <c r="A123" s="24"/>
      <c r="B123" s="24"/>
      <c r="C123" s="25"/>
      <c r="D123" s="25"/>
      <c r="E123" s="25"/>
      <c r="F123" s="25"/>
      <c r="G123" s="25"/>
      <c r="H123" s="25"/>
      <c r="I123" s="25"/>
    </row>
    <row r="124" spans="1:9" ht="12.75">
      <c r="A124" s="24"/>
      <c r="B124" s="24"/>
      <c r="C124" s="25"/>
      <c r="D124" s="25"/>
      <c r="E124" s="25"/>
      <c r="F124" s="25"/>
      <c r="G124" s="25"/>
      <c r="H124" s="25"/>
      <c r="I124" s="25"/>
    </row>
    <row r="125" spans="1:9" ht="12.75">
      <c r="A125" s="24"/>
      <c r="B125" s="24"/>
      <c r="C125" s="25"/>
      <c r="D125" s="25"/>
      <c r="E125" s="25"/>
      <c r="F125" s="25"/>
      <c r="G125" s="25"/>
      <c r="H125" s="25"/>
      <c r="I125" s="25"/>
    </row>
    <row r="126" spans="1:9" ht="12.75">
      <c r="A126" s="24"/>
      <c r="B126" s="24"/>
      <c r="C126" s="25"/>
      <c r="D126" s="25"/>
      <c r="E126" s="25"/>
      <c r="F126" s="25"/>
      <c r="G126" s="25"/>
      <c r="H126" s="25"/>
      <c r="I126" s="25"/>
    </row>
    <row r="127" spans="1:9" ht="12.75">
      <c r="A127" s="24"/>
      <c r="B127" s="24"/>
      <c r="C127" s="25"/>
      <c r="D127" s="25"/>
      <c r="E127" s="25"/>
      <c r="F127" s="25"/>
      <c r="G127" s="25"/>
      <c r="H127" s="25"/>
      <c r="I127" s="25"/>
    </row>
    <row r="128" spans="1:9" ht="12.75">
      <c r="A128" s="24"/>
      <c r="B128" s="24"/>
      <c r="C128" s="25"/>
      <c r="D128" s="25"/>
      <c r="E128" s="25"/>
      <c r="F128" s="25"/>
      <c r="G128" s="25"/>
      <c r="H128" s="25"/>
      <c r="I128" s="25"/>
    </row>
    <row r="129" spans="1:9" ht="12.75">
      <c r="A129" s="24"/>
      <c r="B129" s="24"/>
      <c r="C129" s="25"/>
      <c r="D129" s="25"/>
      <c r="E129" s="25"/>
      <c r="F129" s="25"/>
      <c r="G129" s="25"/>
      <c r="H129" s="25"/>
      <c r="I129" s="25"/>
    </row>
    <row r="130" spans="1:9" ht="12.75">
      <c r="A130" s="24"/>
      <c r="B130" s="24"/>
      <c r="C130" s="25"/>
      <c r="D130" s="25"/>
      <c r="E130" s="25"/>
      <c r="F130" s="25"/>
      <c r="G130" s="25"/>
      <c r="H130" s="25"/>
      <c r="I130" s="25"/>
    </row>
    <row r="131" spans="1:9" ht="12.75">
      <c r="A131" s="24"/>
      <c r="B131" s="24"/>
      <c r="C131" s="25"/>
      <c r="D131" s="25"/>
      <c r="E131" s="25"/>
      <c r="F131" s="25"/>
      <c r="G131" s="25"/>
      <c r="H131" s="25"/>
      <c r="I131" s="25"/>
    </row>
    <row r="132" spans="1:9" ht="12.75">
      <c r="A132" s="24"/>
      <c r="B132" s="24"/>
      <c r="C132" s="25"/>
      <c r="D132" s="25"/>
      <c r="E132" s="25"/>
      <c r="F132" s="25"/>
      <c r="G132" s="25"/>
      <c r="H132" s="25"/>
      <c r="I132" s="25"/>
    </row>
    <row r="133" spans="1:9" ht="12.75">
      <c r="A133" s="24"/>
      <c r="B133" s="24"/>
      <c r="C133" s="25"/>
      <c r="D133" s="25"/>
      <c r="E133" s="25"/>
      <c r="F133" s="25"/>
      <c r="G133" s="25"/>
      <c r="H133" s="25"/>
      <c r="I133" s="25"/>
    </row>
    <row r="134" spans="1:9" ht="12.75">
      <c r="A134" s="24"/>
      <c r="B134" s="24"/>
      <c r="C134" s="25"/>
      <c r="D134" s="25"/>
      <c r="E134" s="25"/>
      <c r="F134" s="25"/>
      <c r="G134" s="25"/>
      <c r="H134" s="25"/>
      <c r="I134" s="25"/>
    </row>
    <row r="135" spans="1:9" ht="12.75">
      <c r="A135" s="24"/>
      <c r="B135" s="24"/>
      <c r="C135" s="25"/>
      <c r="D135" s="25"/>
      <c r="E135" s="25"/>
      <c r="F135" s="25"/>
      <c r="G135" s="25"/>
      <c r="H135" s="25"/>
      <c r="I135" s="25"/>
    </row>
    <row r="136" spans="1:9" ht="12.75">
      <c r="A136" s="24"/>
      <c r="B136" s="24"/>
      <c r="C136" s="25"/>
      <c r="D136" s="25"/>
      <c r="E136" s="25"/>
      <c r="F136" s="25"/>
      <c r="G136" s="25"/>
      <c r="H136" s="25"/>
      <c r="I136" s="25"/>
    </row>
    <row r="137" spans="1:9" ht="12.75">
      <c r="A137" s="24"/>
      <c r="B137" s="24"/>
      <c r="C137" s="25"/>
      <c r="D137" s="25"/>
      <c r="E137" s="25"/>
      <c r="F137" s="25"/>
      <c r="G137" s="25"/>
      <c r="H137" s="25"/>
      <c r="I137" s="25"/>
    </row>
    <row r="138" spans="1:9" ht="12.75">
      <c r="A138" s="24"/>
      <c r="B138" s="24"/>
      <c r="C138" s="25"/>
      <c r="D138" s="25"/>
      <c r="E138" s="25"/>
      <c r="F138" s="25"/>
      <c r="G138" s="25"/>
      <c r="H138" s="25"/>
      <c r="I138" s="25"/>
    </row>
    <row r="139" spans="1:9" ht="12.75">
      <c r="A139" s="24"/>
      <c r="B139" s="24"/>
      <c r="C139" s="25"/>
      <c r="D139" s="25"/>
      <c r="E139" s="25"/>
      <c r="F139" s="25"/>
      <c r="G139" s="25"/>
      <c r="H139" s="25"/>
      <c r="I139" s="25"/>
    </row>
    <row r="140" spans="1:9" ht="12.75">
      <c r="A140" s="24"/>
      <c r="B140" s="24"/>
      <c r="C140" s="25"/>
      <c r="D140" s="25"/>
      <c r="E140" s="25"/>
      <c r="F140" s="25"/>
      <c r="G140" s="25"/>
      <c r="H140" s="25"/>
      <c r="I140" s="25"/>
    </row>
    <row r="141" spans="1:9" ht="12.75">
      <c r="A141" s="24"/>
      <c r="B141" s="24"/>
      <c r="C141" s="25"/>
      <c r="D141" s="25"/>
      <c r="E141" s="25"/>
      <c r="F141" s="25"/>
      <c r="G141" s="25"/>
      <c r="H141" s="25"/>
      <c r="I141" s="25"/>
    </row>
    <row r="142" spans="1:9" ht="12.75">
      <c r="A142" s="24"/>
      <c r="B142" s="24"/>
      <c r="C142" s="25"/>
      <c r="D142" s="25"/>
      <c r="E142" s="25"/>
      <c r="F142" s="25"/>
      <c r="G142" s="25"/>
      <c r="H142" s="25"/>
      <c r="I142" s="25"/>
    </row>
    <row r="143" spans="1:9" ht="12.75">
      <c r="A143" s="24"/>
      <c r="B143" s="24"/>
      <c r="C143" s="25"/>
      <c r="D143" s="25"/>
      <c r="E143" s="25"/>
      <c r="F143" s="25"/>
      <c r="G143" s="25"/>
      <c r="H143" s="25"/>
      <c r="I143" s="25"/>
    </row>
    <row r="144" spans="1:9" ht="12.75">
      <c r="A144" s="24"/>
      <c r="B144" s="24"/>
      <c r="C144" s="25"/>
      <c r="D144" s="25"/>
      <c r="E144" s="25"/>
      <c r="F144" s="25"/>
      <c r="G144" s="25"/>
      <c r="H144" s="25"/>
      <c r="I144" s="25"/>
    </row>
    <row r="145" spans="1:9" ht="12.75">
      <c r="A145" s="24"/>
      <c r="B145" s="24"/>
      <c r="C145" s="25"/>
      <c r="D145" s="25"/>
      <c r="E145" s="25"/>
      <c r="F145" s="25"/>
      <c r="G145" s="25"/>
      <c r="H145" s="25"/>
      <c r="I145" s="25"/>
    </row>
    <row r="146" spans="1:9" ht="12.75">
      <c r="A146" s="24"/>
      <c r="B146" s="24"/>
      <c r="C146" s="25"/>
      <c r="D146" s="25"/>
      <c r="E146" s="25"/>
      <c r="F146" s="25"/>
      <c r="G146" s="25"/>
      <c r="H146" s="25"/>
      <c r="I146" s="25"/>
    </row>
    <row r="147" spans="1:9" ht="12.75">
      <c r="A147" s="24"/>
      <c r="B147" s="24"/>
      <c r="C147" s="25"/>
      <c r="D147" s="25"/>
      <c r="E147" s="25"/>
      <c r="F147" s="25"/>
      <c r="G147" s="25"/>
      <c r="H147" s="25"/>
      <c r="I147" s="25"/>
    </row>
    <row r="148" spans="1:9" ht="12.75">
      <c r="A148" s="24"/>
      <c r="B148" s="24"/>
      <c r="C148" s="25"/>
      <c r="D148" s="25"/>
      <c r="E148" s="25"/>
      <c r="F148" s="25"/>
      <c r="G148" s="25"/>
      <c r="H148" s="25"/>
      <c r="I148" s="25"/>
    </row>
    <row r="149" spans="1:9" ht="12.75">
      <c r="A149" s="24"/>
      <c r="B149" s="24"/>
      <c r="C149" s="25"/>
      <c r="D149" s="25"/>
      <c r="E149" s="25"/>
      <c r="F149" s="25"/>
      <c r="G149" s="25"/>
      <c r="H149" s="25"/>
      <c r="I149" s="25"/>
    </row>
    <row r="150" spans="1:9" ht="12.75">
      <c r="A150" s="24"/>
      <c r="B150" s="24"/>
      <c r="C150" s="25"/>
      <c r="D150" s="25"/>
      <c r="E150" s="25"/>
      <c r="F150" s="25"/>
      <c r="G150" s="25"/>
      <c r="H150" s="25"/>
      <c r="I150" s="25"/>
    </row>
    <row r="151" spans="1:9" ht="12.75">
      <c r="A151" s="24"/>
      <c r="B151" s="24"/>
      <c r="C151" s="25"/>
      <c r="D151" s="25"/>
      <c r="E151" s="25"/>
      <c r="F151" s="25"/>
      <c r="G151" s="25"/>
      <c r="H151" s="25"/>
      <c r="I151" s="25"/>
    </row>
    <row r="152" spans="1:9" ht="12.75">
      <c r="A152" s="24"/>
      <c r="B152" s="24"/>
      <c r="C152" s="25"/>
      <c r="D152" s="25"/>
      <c r="E152" s="25"/>
      <c r="F152" s="25"/>
      <c r="G152" s="25"/>
      <c r="H152" s="25"/>
      <c r="I152" s="25"/>
    </row>
    <row r="153" spans="1:9" ht="12.75">
      <c r="A153" s="24"/>
      <c r="B153" s="24"/>
      <c r="C153" s="25"/>
      <c r="D153" s="25"/>
      <c r="E153" s="25"/>
      <c r="F153" s="25"/>
      <c r="G153" s="25"/>
      <c r="H153" s="25"/>
      <c r="I153" s="25"/>
    </row>
    <row r="154" spans="1:9" ht="12.75">
      <c r="A154" s="24"/>
      <c r="B154" s="24"/>
      <c r="C154" s="25"/>
      <c r="D154" s="25"/>
      <c r="E154" s="25"/>
      <c r="F154" s="25"/>
      <c r="G154" s="25"/>
      <c r="H154" s="25"/>
      <c r="I154" s="25"/>
    </row>
    <row r="155" spans="1:9" ht="12.75">
      <c r="A155" s="24"/>
      <c r="B155" s="24"/>
      <c r="C155" s="25"/>
      <c r="D155" s="25"/>
      <c r="E155" s="25"/>
      <c r="F155" s="25"/>
      <c r="G155" s="25"/>
      <c r="H155" s="25"/>
      <c r="I155" s="25"/>
    </row>
    <row r="156" spans="1:9" ht="12.75">
      <c r="A156" s="24"/>
      <c r="B156" s="24"/>
      <c r="C156" s="25"/>
      <c r="D156" s="25"/>
      <c r="E156" s="25"/>
      <c r="F156" s="25"/>
      <c r="G156" s="25"/>
      <c r="H156" s="25"/>
      <c r="I156" s="25"/>
    </row>
    <row r="157" spans="1:9" ht="12.75">
      <c r="A157" s="24"/>
      <c r="B157" s="24"/>
      <c r="C157" s="25"/>
      <c r="D157" s="25"/>
      <c r="E157" s="25"/>
      <c r="F157" s="25"/>
      <c r="G157" s="25"/>
      <c r="H157" s="25"/>
      <c r="I157" s="25"/>
    </row>
    <row r="158" spans="1:9" ht="12.75">
      <c r="A158" s="24"/>
      <c r="B158" s="24"/>
      <c r="C158" s="25"/>
      <c r="D158" s="25"/>
      <c r="E158" s="25"/>
      <c r="F158" s="25"/>
      <c r="G158" s="25"/>
      <c r="H158" s="25"/>
      <c r="I158" s="25"/>
    </row>
    <row r="159" spans="1:9" ht="12.75">
      <c r="A159" s="24"/>
      <c r="B159" s="24"/>
      <c r="C159" s="25"/>
      <c r="D159" s="25"/>
      <c r="E159" s="25"/>
      <c r="F159" s="25"/>
      <c r="G159" s="25"/>
      <c r="H159" s="25"/>
      <c r="I159" s="25"/>
    </row>
    <row r="160" spans="1:9" ht="12.75">
      <c r="A160" s="24"/>
      <c r="B160" s="24"/>
      <c r="C160" s="25"/>
      <c r="D160" s="25"/>
      <c r="E160" s="25"/>
      <c r="F160" s="25"/>
      <c r="G160" s="25"/>
      <c r="H160" s="25"/>
      <c r="I160" s="25"/>
    </row>
    <row r="161" spans="1:9" ht="12.75">
      <c r="A161" s="24"/>
      <c r="B161" s="24"/>
      <c r="C161" s="25"/>
      <c r="D161" s="25"/>
      <c r="E161" s="25"/>
      <c r="F161" s="25"/>
      <c r="G161" s="25"/>
      <c r="H161" s="25"/>
      <c r="I161" s="25"/>
    </row>
    <row r="162" spans="1:9" ht="12.75">
      <c r="A162" s="24"/>
      <c r="B162" s="24"/>
      <c r="C162" s="25"/>
      <c r="D162" s="25"/>
      <c r="E162" s="25"/>
      <c r="F162" s="25"/>
      <c r="G162" s="25"/>
      <c r="H162" s="25"/>
      <c r="I162" s="25"/>
    </row>
    <row r="163" spans="1:9" ht="12.75">
      <c r="A163" s="24"/>
      <c r="B163" s="24"/>
      <c r="C163" s="25"/>
      <c r="D163" s="25"/>
      <c r="E163" s="25"/>
      <c r="F163" s="25"/>
      <c r="G163" s="25"/>
      <c r="H163" s="25"/>
      <c r="I163" s="25"/>
    </row>
    <row r="164" spans="1:9" ht="12.75">
      <c r="A164" s="24"/>
      <c r="B164" s="24"/>
      <c r="C164" s="25"/>
      <c r="D164" s="25"/>
      <c r="E164" s="25"/>
      <c r="F164" s="25"/>
      <c r="G164" s="25"/>
      <c r="H164" s="25"/>
      <c r="I164" s="25"/>
    </row>
    <row r="165" spans="1:9" ht="12.75">
      <c r="A165" s="24"/>
      <c r="B165" s="24"/>
      <c r="C165" s="25"/>
      <c r="D165" s="25"/>
      <c r="E165" s="25"/>
      <c r="F165" s="25"/>
      <c r="G165" s="25"/>
      <c r="H165" s="25"/>
      <c r="I165" s="25"/>
    </row>
    <row r="166" spans="1:9" ht="12.75">
      <c r="A166" s="24"/>
      <c r="B166" s="24"/>
      <c r="C166" s="25"/>
      <c r="D166" s="25"/>
      <c r="E166" s="25"/>
      <c r="F166" s="25"/>
      <c r="G166" s="25"/>
      <c r="H166" s="25"/>
      <c r="I166" s="25"/>
    </row>
    <row r="167" spans="1:9" ht="12.75">
      <c r="A167" s="24"/>
      <c r="B167" s="24"/>
      <c r="C167" s="25"/>
      <c r="D167" s="25"/>
      <c r="E167" s="25"/>
      <c r="F167" s="25"/>
      <c r="G167" s="25"/>
      <c r="H167" s="25"/>
      <c r="I167" s="25"/>
    </row>
    <row r="168" spans="1:9" ht="12.75">
      <c r="A168" s="24"/>
      <c r="B168" s="24"/>
      <c r="C168" s="25"/>
      <c r="D168" s="25"/>
      <c r="E168" s="25"/>
      <c r="F168" s="25"/>
      <c r="G168" s="25"/>
      <c r="H168" s="25"/>
      <c r="I168" s="25"/>
    </row>
    <row r="169" spans="1:9" ht="12.75">
      <c r="A169" s="24"/>
      <c r="B169" s="24"/>
      <c r="C169" s="25"/>
      <c r="D169" s="25"/>
      <c r="E169" s="25"/>
      <c r="F169" s="25"/>
      <c r="G169" s="25"/>
      <c r="H169" s="25"/>
      <c r="I169" s="25"/>
    </row>
    <row r="170" spans="1:9" ht="12.75">
      <c r="A170" s="24"/>
      <c r="B170" s="24"/>
      <c r="C170" s="25"/>
      <c r="D170" s="25"/>
      <c r="E170" s="25"/>
      <c r="F170" s="25"/>
      <c r="G170" s="25"/>
      <c r="H170" s="25"/>
      <c r="I170" s="25"/>
    </row>
    <row r="171" spans="1:9" ht="12.75">
      <c r="A171" s="24"/>
      <c r="B171" s="24"/>
      <c r="C171" s="25"/>
      <c r="D171" s="25"/>
      <c r="E171" s="25"/>
      <c r="F171" s="25"/>
      <c r="G171" s="25"/>
      <c r="H171" s="25"/>
      <c r="I171" s="25"/>
    </row>
    <row r="172" spans="1:9" ht="12.75">
      <c r="A172" s="24"/>
      <c r="B172" s="24"/>
      <c r="C172" s="25"/>
      <c r="D172" s="25"/>
      <c r="E172" s="25"/>
      <c r="F172" s="25"/>
      <c r="G172" s="25"/>
      <c r="H172" s="25"/>
      <c r="I172" s="25"/>
    </row>
    <row r="173" spans="1:9" ht="12.75">
      <c r="A173" s="24"/>
      <c r="B173" s="24"/>
      <c r="C173" s="25"/>
      <c r="D173" s="25"/>
      <c r="E173" s="25"/>
      <c r="F173" s="25"/>
      <c r="G173" s="25"/>
      <c r="H173" s="25"/>
      <c r="I173" s="25"/>
    </row>
    <row r="174" spans="1:9" ht="12.75">
      <c r="A174" s="24"/>
      <c r="B174" s="24"/>
      <c r="C174" s="25"/>
      <c r="D174" s="25"/>
      <c r="E174" s="25"/>
      <c r="F174" s="25"/>
      <c r="G174" s="25"/>
      <c r="H174" s="25"/>
      <c r="I174" s="25"/>
    </row>
    <row r="175" spans="1:9" ht="12.75">
      <c r="A175" s="24"/>
      <c r="B175" s="24"/>
      <c r="C175" s="25"/>
      <c r="D175" s="25"/>
      <c r="E175" s="25"/>
      <c r="F175" s="25"/>
      <c r="G175" s="25"/>
      <c r="H175" s="25"/>
      <c r="I175" s="25"/>
    </row>
    <row r="176" spans="1:9" ht="12.75">
      <c r="A176" s="24"/>
      <c r="B176" s="24"/>
      <c r="C176" s="25"/>
      <c r="D176" s="25"/>
      <c r="E176" s="25"/>
      <c r="F176" s="25"/>
      <c r="G176" s="25"/>
      <c r="H176" s="25"/>
      <c r="I176" s="25"/>
    </row>
    <row r="177" spans="1:9" ht="12.75">
      <c r="A177" s="24"/>
      <c r="B177" s="24"/>
      <c r="C177" s="25"/>
      <c r="D177" s="25"/>
      <c r="E177" s="25"/>
      <c r="F177" s="25"/>
      <c r="G177" s="25"/>
      <c r="H177" s="25"/>
      <c r="I177" s="25"/>
    </row>
    <row r="178" spans="1:9" ht="12.75">
      <c r="A178" s="24"/>
      <c r="B178" s="24"/>
      <c r="C178" s="25"/>
      <c r="D178" s="25"/>
      <c r="E178" s="25"/>
      <c r="F178" s="25"/>
      <c r="G178" s="25"/>
      <c r="H178" s="25"/>
      <c r="I178" s="25"/>
    </row>
    <row r="179" spans="1:9" ht="12.75">
      <c r="A179" s="24"/>
      <c r="B179" s="24"/>
      <c r="C179" s="25"/>
      <c r="D179" s="25"/>
      <c r="E179" s="25"/>
      <c r="F179" s="25"/>
      <c r="G179" s="25"/>
      <c r="H179" s="25"/>
      <c r="I179" s="25"/>
    </row>
    <row r="180" spans="1:9" ht="12.75">
      <c r="A180" s="24"/>
      <c r="B180" s="24"/>
      <c r="C180" s="25"/>
      <c r="D180" s="25"/>
      <c r="E180" s="25"/>
      <c r="F180" s="25"/>
      <c r="G180" s="25"/>
      <c r="H180" s="25"/>
      <c r="I180" s="25"/>
    </row>
    <row r="181" spans="1:9" ht="12.75">
      <c r="A181" s="24"/>
      <c r="B181" s="24"/>
      <c r="C181" s="25"/>
      <c r="D181" s="25"/>
      <c r="E181" s="25"/>
      <c r="F181" s="25"/>
      <c r="G181" s="25"/>
      <c r="H181" s="25"/>
      <c r="I181" s="25"/>
    </row>
    <row r="182" spans="1:9" ht="12.75">
      <c r="A182" s="24"/>
      <c r="B182" s="24"/>
      <c r="C182" s="25"/>
      <c r="D182" s="25"/>
      <c r="E182" s="25"/>
      <c r="F182" s="25"/>
      <c r="G182" s="25"/>
      <c r="H182" s="25"/>
      <c r="I182" s="25"/>
    </row>
    <row r="183" spans="1:9" ht="12.75">
      <c r="A183" s="24"/>
      <c r="B183" s="24"/>
      <c r="C183" s="25"/>
      <c r="D183" s="25"/>
      <c r="E183" s="25"/>
      <c r="F183" s="25"/>
      <c r="G183" s="25"/>
      <c r="H183" s="25"/>
      <c r="I183" s="25"/>
    </row>
    <row r="184" spans="1:9" ht="12.75">
      <c r="A184" s="24"/>
      <c r="B184" s="24"/>
      <c r="C184" s="25"/>
      <c r="D184" s="25"/>
      <c r="E184" s="25"/>
      <c r="F184" s="25"/>
      <c r="G184" s="25"/>
      <c r="H184" s="25"/>
      <c r="I184" s="25"/>
    </row>
    <row r="185" spans="1:9" ht="12.75">
      <c r="A185" s="24"/>
      <c r="B185" s="24"/>
      <c r="C185" s="25"/>
      <c r="D185" s="25"/>
      <c r="E185" s="25"/>
      <c r="F185" s="25"/>
      <c r="G185" s="25"/>
      <c r="H185" s="25"/>
      <c r="I185" s="25"/>
    </row>
    <row r="186" spans="1:9" ht="12.75">
      <c r="A186" s="24"/>
      <c r="B186" s="24"/>
      <c r="C186" s="25"/>
      <c r="D186" s="25"/>
      <c r="E186" s="25"/>
      <c r="F186" s="25"/>
      <c r="G186" s="25"/>
      <c r="H186" s="25"/>
      <c r="I186" s="25"/>
    </row>
    <row r="187" spans="1:9" ht="12.75">
      <c r="A187" s="24"/>
      <c r="B187" s="24"/>
      <c r="C187" s="25"/>
      <c r="D187" s="25"/>
      <c r="E187" s="25"/>
      <c r="F187" s="25"/>
      <c r="G187" s="25"/>
      <c r="H187" s="25"/>
      <c r="I187" s="25"/>
    </row>
    <row r="188" spans="1:9" ht="12.75">
      <c r="A188" s="24"/>
      <c r="B188" s="24"/>
      <c r="C188" s="25"/>
      <c r="D188" s="25"/>
      <c r="E188" s="25"/>
      <c r="F188" s="25"/>
      <c r="G188" s="25"/>
      <c r="H188" s="25"/>
      <c r="I188" s="25"/>
    </row>
    <row r="189" spans="1:9" ht="12.75">
      <c r="A189" s="24"/>
      <c r="B189" s="24"/>
      <c r="C189" s="25"/>
      <c r="D189" s="25"/>
      <c r="E189" s="25"/>
      <c r="F189" s="25"/>
      <c r="G189" s="25"/>
      <c r="H189" s="25"/>
      <c r="I189" s="25"/>
    </row>
    <row r="190" spans="1:9" ht="12.75">
      <c r="A190" s="24"/>
      <c r="B190" s="24"/>
      <c r="C190" s="25"/>
      <c r="D190" s="25"/>
      <c r="E190" s="25"/>
      <c r="F190" s="25"/>
      <c r="G190" s="25"/>
      <c r="H190" s="25"/>
      <c r="I190" s="25"/>
    </row>
    <row r="191" spans="1:9" ht="12.75">
      <c r="A191" s="24"/>
      <c r="B191" s="24"/>
      <c r="C191" s="25"/>
      <c r="D191" s="25"/>
      <c r="E191" s="25"/>
      <c r="F191" s="25"/>
      <c r="G191" s="25"/>
      <c r="H191" s="25"/>
      <c r="I191" s="25"/>
    </row>
    <row r="192" spans="1:9" ht="12.75">
      <c r="A192" s="24"/>
      <c r="B192" s="24"/>
      <c r="C192" s="25"/>
      <c r="D192" s="25"/>
      <c r="E192" s="25"/>
      <c r="F192" s="25"/>
      <c r="G192" s="25"/>
      <c r="H192" s="25"/>
      <c r="I192" s="25"/>
    </row>
    <row r="193" spans="1:9" ht="12.75">
      <c r="A193" s="24"/>
      <c r="B193" s="24"/>
      <c r="C193" s="25"/>
      <c r="D193" s="25"/>
      <c r="E193" s="25"/>
      <c r="F193" s="25"/>
      <c r="G193" s="25"/>
      <c r="H193" s="25"/>
      <c r="I193" s="25"/>
    </row>
    <row r="194" spans="1:9" ht="12.75">
      <c r="A194" s="24"/>
      <c r="B194" s="24"/>
      <c r="C194" s="25"/>
      <c r="D194" s="25"/>
      <c r="E194" s="25"/>
      <c r="F194" s="25"/>
      <c r="G194" s="25"/>
      <c r="H194" s="25"/>
      <c r="I194" s="25"/>
    </row>
    <row r="195" spans="1:9" ht="12.75">
      <c r="A195" s="24"/>
      <c r="B195" s="24"/>
      <c r="C195" s="25"/>
      <c r="D195" s="25"/>
      <c r="E195" s="25"/>
      <c r="F195" s="25"/>
      <c r="G195" s="25"/>
      <c r="H195" s="25"/>
      <c r="I195" s="25"/>
    </row>
    <row r="196" spans="1:9" ht="12.75">
      <c r="A196" s="24"/>
      <c r="B196" s="24"/>
      <c r="C196" s="25"/>
      <c r="D196" s="25"/>
      <c r="E196" s="25"/>
      <c r="F196" s="25"/>
      <c r="G196" s="25"/>
      <c r="H196" s="25"/>
      <c r="I196" s="25"/>
    </row>
    <row r="197" spans="1:9" ht="12.75">
      <c r="A197" s="24"/>
      <c r="B197" s="24"/>
      <c r="C197" s="25"/>
      <c r="D197" s="25"/>
      <c r="E197" s="25"/>
      <c r="F197" s="25"/>
      <c r="G197" s="25"/>
      <c r="H197" s="25"/>
      <c r="I197" s="25"/>
    </row>
    <row r="198" spans="1:9" ht="12.75">
      <c r="A198" s="24"/>
      <c r="B198" s="24"/>
      <c r="C198" s="25"/>
      <c r="D198" s="25"/>
      <c r="E198" s="25"/>
      <c r="F198" s="25"/>
      <c r="G198" s="25"/>
      <c r="H198" s="25"/>
      <c r="I198" s="25"/>
    </row>
    <row r="199" spans="1:9" ht="12.75">
      <c r="A199" s="24"/>
      <c r="B199" s="24"/>
      <c r="C199" s="25"/>
      <c r="D199" s="25"/>
      <c r="E199" s="25"/>
      <c r="F199" s="25"/>
      <c r="G199" s="25"/>
      <c r="H199" s="25"/>
      <c r="I199" s="25"/>
    </row>
    <row r="200" spans="1:9" ht="12.75">
      <c r="A200" s="24"/>
      <c r="B200" s="24"/>
      <c r="C200" s="25"/>
      <c r="D200" s="25"/>
      <c r="E200" s="26"/>
      <c r="F200" s="26"/>
      <c r="G200" s="25"/>
      <c r="H200" s="26"/>
      <c r="I200" s="26"/>
    </row>
    <row r="201" spans="1:9" ht="12.75">
      <c r="A201" s="24"/>
      <c r="B201" s="24"/>
      <c r="C201" s="25"/>
      <c r="D201" s="25"/>
      <c r="E201" s="26"/>
      <c r="F201" s="26"/>
      <c r="G201" s="25"/>
      <c r="H201" s="26"/>
      <c r="I201" s="26"/>
    </row>
    <row r="202" spans="1:9" ht="12.75">
      <c r="A202" s="24"/>
      <c r="B202" s="24"/>
      <c r="C202" s="25"/>
      <c r="D202" s="25"/>
      <c r="E202" s="26"/>
      <c r="F202" s="26"/>
      <c r="G202" s="25"/>
      <c r="H202" s="26"/>
      <c r="I202" s="26"/>
    </row>
    <row r="203" spans="1:9" ht="12.75">
      <c r="A203" s="24"/>
      <c r="B203" s="24"/>
      <c r="C203" s="25"/>
      <c r="D203" s="25"/>
      <c r="E203" s="26"/>
      <c r="F203" s="26"/>
      <c r="G203" s="25"/>
      <c r="H203" s="26"/>
      <c r="I203" s="26"/>
    </row>
    <row r="204" spans="1:9" ht="12.75">
      <c r="A204" s="24"/>
      <c r="B204" s="24"/>
      <c r="C204" s="25"/>
      <c r="D204" s="25"/>
      <c r="E204" s="26"/>
      <c r="F204" s="26"/>
      <c r="G204" s="25"/>
      <c r="H204" s="26"/>
      <c r="I204" s="26"/>
    </row>
    <row r="205" spans="1:9" ht="12.75">
      <c r="A205" s="24"/>
      <c r="B205" s="24"/>
      <c r="C205" s="25"/>
      <c r="D205" s="25"/>
      <c r="E205" s="26"/>
      <c r="F205" s="26"/>
      <c r="G205" s="25"/>
      <c r="H205" s="26"/>
      <c r="I205" s="26"/>
    </row>
    <row r="206" spans="1:9" ht="12.75">
      <c r="A206" s="24"/>
      <c r="B206" s="24"/>
      <c r="C206" s="25"/>
      <c r="D206" s="25"/>
      <c r="E206" s="26"/>
      <c r="F206" s="26"/>
      <c r="G206" s="25"/>
      <c r="H206" s="26"/>
      <c r="I206" s="26"/>
    </row>
    <row r="207" spans="1:9" ht="12.75">
      <c r="A207" s="24"/>
      <c r="B207" s="24"/>
      <c r="C207" s="25"/>
      <c r="D207" s="25"/>
      <c r="E207" s="26"/>
      <c r="F207" s="26"/>
      <c r="G207" s="25"/>
      <c r="H207" s="26"/>
      <c r="I207" s="26"/>
    </row>
    <row r="208" spans="1:9" ht="12.75">
      <c r="A208" s="24"/>
      <c r="B208" s="24"/>
      <c r="C208" s="25"/>
      <c r="D208" s="25"/>
      <c r="E208" s="26"/>
      <c r="F208" s="26"/>
      <c r="G208" s="25"/>
      <c r="H208" s="26"/>
      <c r="I208" s="26"/>
    </row>
    <row r="209" spans="1:9" ht="12.75">
      <c r="A209" s="24"/>
      <c r="B209" s="24"/>
      <c r="C209" s="25"/>
      <c r="D209" s="25"/>
      <c r="E209" s="26"/>
      <c r="F209" s="26"/>
      <c r="G209" s="25"/>
      <c r="H209" s="26"/>
      <c r="I209" s="26"/>
    </row>
    <row r="210" spans="1:9" ht="12.75">
      <c r="A210" s="24"/>
      <c r="B210" s="24"/>
      <c r="C210" s="25"/>
      <c r="D210" s="25"/>
      <c r="E210" s="26"/>
      <c r="F210" s="26"/>
      <c r="G210" s="25"/>
      <c r="H210" s="26"/>
      <c r="I210" s="26"/>
    </row>
    <row r="211" spans="1:9" ht="12.75">
      <c r="A211" s="24"/>
      <c r="B211" s="24"/>
      <c r="C211" s="25"/>
      <c r="D211" s="25"/>
      <c r="E211" s="26"/>
      <c r="F211" s="26"/>
      <c r="G211" s="25"/>
      <c r="H211" s="26"/>
      <c r="I211" s="26"/>
    </row>
    <row r="212" spans="1:9" ht="12.75">
      <c r="A212" s="24"/>
      <c r="B212" s="24"/>
      <c r="C212" s="25"/>
      <c r="D212" s="25"/>
      <c r="E212" s="26"/>
      <c r="F212" s="26"/>
      <c r="G212" s="25"/>
      <c r="H212" s="26"/>
      <c r="I212" s="26"/>
    </row>
    <row r="213" spans="1:9" ht="12.75">
      <c r="A213" s="24"/>
      <c r="B213" s="24"/>
      <c r="C213" s="25"/>
      <c r="D213" s="25"/>
      <c r="E213" s="26"/>
      <c r="F213" s="26"/>
      <c r="G213" s="25"/>
      <c r="H213" s="26"/>
      <c r="I213" s="26"/>
    </row>
    <row r="214" spans="1:9" ht="12.75">
      <c r="A214" s="24"/>
      <c r="B214" s="24"/>
      <c r="C214" s="25"/>
      <c r="D214" s="25"/>
      <c r="E214" s="26"/>
      <c r="F214" s="26"/>
      <c r="G214" s="25"/>
      <c r="H214" s="26"/>
      <c r="I214" s="26"/>
    </row>
    <row r="215" spans="1:9" ht="12.75">
      <c r="A215" s="24"/>
      <c r="B215" s="24"/>
      <c r="C215" s="25"/>
      <c r="D215" s="25"/>
      <c r="E215" s="26"/>
      <c r="F215" s="26"/>
      <c r="G215" s="25"/>
      <c r="H215" s="26"/>
      <c r="I215" s="26"/>
    </row>
    <row r="216" spans="1:9" ht="12.75">
      <c r="A216" s="24"/>
      <c r="B216" s="24"/>
      <c r="C216" s="25"/>
      <c r="D216" s="25"/>
      <c r="E216" s="26"/>
      <c r="F216" s="26"/>
      <c r="G216" s="25"/>
      <c r="H216" s="26"/>
      <c r="I216" s="26"/>
    </row>
    <row r="217" spans="1:9" ht="12.75">
      <c r="A217" s="24"/>
      <c r="B217" s="24"/>
      <c r="C217" s="25"/>
      <c r="D217" s="25"/>
      <c r="E217" s="26"/>
      <c r="F217" s="26"/>
      <c r="G217" s="25"/>
      <c r="H217" s="26"/>
      <c r="I217" s="26"/>
    </row>
    <row r="218" spans="1:9" ht="12.75">
      <c r="A218" s="24"/>
      <c r="B218" s="24"/>
      <c r="C218" s="25"/>
      <c r="D218" s="25"/>
      <c r="E218" s="26"/>
      <c r="F218" s="26"/>
      <c r="G218" s="25"/>
      <c r="H218" s="26"/>
      <c r="I218" s="26"/>
    </row>
    <row r="219" spans="1:9" ht="12.75">
      <c r="A219" s="24"/>
      <c r="B219" s="24"/>
      <c r="C219" s="25"/>
      <c r="D219" s="25"/>
      <c r="E219" s="26"/>
      <c r="F219" s="26"/>
      <c r="G219" s="25"/>
      <c r="H219" s="26"/>
      <c r="I219" s="26"/>
    </row>
    <row r="220" spans="1:9" ht="12.75">
      <c r="A220" s="24"/>
      <c r="B220" s="24"/>
      <c r="C220" s="25"/>
      <c r="D220" s="25"/>
      <c r="E220" s="26"/>
      <c r="F220" s="26"/>
      <c r="G220" s="25"/>
      <c r="H220" s="26"/>
      <c r="I220" s="26"/>
    </row>
    <row r="221" spans="1:9" ht="12.75">
      <c r="A221" s="24"/>
      <c r="B221" s="24"/>
      <c r="C221" s="25"/>
      <c r="D221" s="25"/>
      <c r="E221" s="26"/>
      <c r="F221" s="26"/>
      <c r="G221" s="25"/>
      <c r="H221" s="26"/>
      <c r="I221" s="26"/>
    </row>
    <row r="222" spans="1:9" ht="12.75">
      <c r="A222" s="24"/>
      <c r="B222" s="24"/>
      <c r="C222" s="25"/>
      <c r="D222" s="25"/>
      <c r="E222" s="26"/>
      <c r="F222" s="26"/>
      <c r="G222" s="25"/>
      <c r="H222" s="26"/>
      <c r="I222" s="26"/>
    </row>
    <row r="223" spans="1:9" ht="12.75">
      <c r="A223" s="24"/>
      <c r="B223" s="24"/>
      <c r="C223" s="25"/>
      <c r="D223" s="25"/>
      <c r="E223" s="26"/>
      <c r="F223" s="26"/>
      <c r="G223" s="25"/>
      <c r="H223" s="26"/>
      <c r="I223" s="26"/>
    </row>
    <row r="224" spans="1:9" ht="12.75">
      <c r="A224" s="24"/>
      <c r="B224" s="24"/>
      <c r="C224" s="25"/>
      <c r="D224" s="25"/>
      <c r="E224" s="26"/>
      <c r="F224" s="26"/>
      <c r="G224" s="25"/>
      <c r="H224" s="26"/>
      <c r="I224" s="26"/>
    </row>
    <row r="225" spans="1:9" ht="12.75">
      <c r="A225" s="24"/>
      <c r="B225" s="24"/>
      <c r="C225" s="25"/>
      <c r="D225" s="25"/>
      <c r="E225" s="26"/>
      <c r="F225" s="26"/>
      <c r="G225" s="25"/>
      <c r="H225" s="26"/>
      <c r="I225" s="26"/>
    </row>
    <row r="226" spans="1:9" ht="12.75">
      <c r="A226" s="24"/>
      <c r="B226" s="24"/>
      <c r="C226" s="25"/>
      <c r="D226" s="25"/>
      <c r="E226" s="26"/>
      <c r="F226" s="26"/>
      <c r="G226" s="25"/>
      <c r="H226" s="26"/>
      <c r="I226" s="26"/>
    </row>
    <row r="227" spans="1:9" ht="12.75">
      <c r="A227" s="24"/>
      <c r="B227" s="24"/>
      <c r="C227" s="25"/>
      <c r="D227" s="25"/>
      <c r="E227" s="26"/>
      <c r="F227" s="26"/>
      <c r="G227" s="25"/>
      <c r="H227" s="26"/>
      <c r="I227" s="26"/>
    </row>
    <row r="228" spans="1:9" ht="12.75">
      <c r="A228" s="24"/>
      <c r="B228" s="24"/>
      <c r="C228" s="25"/>
      <c r="D228" s="25"/>
      <c r="E228" s="26"/>
      <c r="F228" s="26"/>
      <c r="G228" s="25"/>
      <c r="H228" s="26"/>
      <c r="I228" s="26"/>
    </row>
    <row r="229" spans="1:9" ht="12.75">
      <c r="A229" s="24"/>
      <c r="B229" s="24"/>
      <c r="C229" s="25"/>
      <c r="D229" s="25"/>
      <c r="E229" s="26"/>
      <c r="F229" s="26"/>
      <c r="G229" s="25"/>
      <c r="H229" s="26"/>
      <c r="I229" s="26"/>
    </row>
    <row r="230" spans="1:9" ht="12.75">
      <c r="A230" s="24"/>
      <c r="B230" s="24"/>
      <c r="C230" s="25"/>
      <c r="D230" s="25"/>
      <c r="E230" s="26"/>
      <c r="F230" s="26"/>
      <c r="G230" s="25"/>
      <c r="H230" s="26"/>
      <c r="I230" s="26"/>
    </row>
    <row r="231" spans="1:9" ht="12.75">
      <c r="A231" s="24"/>
      <c r="B231" s="24"/>
      <c r="C231" s="25"/>
      <c r="D231" s="25"/>
      <c r="E231" s="26"/>
      <c r="F231" s="26"/>
      <c r="G231" s="25"/>
      <c r="H231" s="26"/>
      <c r="I231" s="26"/>
    </row>
    <row r="232" spans="1:9" ht="12.75">
      <c r="A232" s="24"/>
      <c r="B232" s="24"/>
      <c r="C232" s="25"/>
      <c r="D232" s="25"/>
      <c r="E232" s="26"/>
      <c r="F232" s="26"/>
      <c r="G232" s="25"/>
      <c r="H232" s="26"/>
      <c r="I232" s="26"/>
    </row>
    <row r="233" spans="1:9" ht="12.75">
      <c r="A233" s="24"/>
      <c r="B233" s="24"/>
      <c r="C233" s="25"/>
      <c r="D233" s="25"/>
      <c r="E233" s="26"/>
      <c r="F233" s="26"/>
      <c r="G233" s="25"/>
      <c r="H233" s="26"/>
      <c r="I233" s="26"/>
    </row>
    <row r="234" spans="1:9" ht="12.75">
      <c r="A234" s="24"/>
      <c r="B234" s="24"/>
      <c r="C234" s="25"/>
      <c r="D234" s="25"/>
      <c r="E234" s="26"/>
      <c r="F234" s="26"/>
      <c r="G234" s="25"/>
      <c r="H234" s="26"/>
      <c r="I234" s="26"/>
    </row>
    <row r="235" spans="1:9" ht="12.75">
      <c r="A235" s="24"/>
      <c r="B235" s="24"/>
      <c r="C235" s="25"/>
      <c r="D235" s="25"/>
      <c r="E235" s="26"/>
      <c r="F235" s="26"/>
      <c r="G235" s="25"/>
      <c r="H235" s="26"/>
      <c r="I235" s="26"/>
    </row>
    <row r="236" spans="1:9" ht="12.75">
      <c r="A236" s="24"/>
      <c r="B236" s="24"/>
      <c r="C236" s="25"/>
      <c r="D236" s="25"/>
      <c r="E236" s="26"/>
      <c r="F236" s="26"/>
      <c r="G236" s="25"/>
      <c r="H236" s="26"/>
      <c r="I236" s="26"/>
    </row>
    <row r="237" spans="1:9" ht="12.75">
      <c r="A237" s="24"/>
      <c r="B237" s="24"/>
      <c r="C237" s="25"/>
      <c r="D237" s="25"/>
      <c r="E237" s="26"/>
      <c r="F237" s="26"/>
      <c r="G237" s="25"/>
      <c r="H237" s="26"/>
      <c r="I237" s="26"/>
    </row>
    <row r="238" spans="1:9" ht="12.75">
      <c r="A238" s="24"/>
      <c r="B238" s="24"/>
      <c r="C238" s="25"/>
      <c r="D238" s="25"/>
      <c r="E238" s="26"/>
      <c r="F238" s="26"/>
      <c r="G238" s="25"/>
      <c r="H238" s="26"/>
      <c r="I238" s="26"/>
    </row>
    <row r="239" spans="1:9" ht="12.75">
      <c r="A239" s="24"/>
      <c r="B239" s="24"/>
      <c r="C239" s="25"/>
      <c r="D239" s="25"/>
      <c r="E239" s="26"/>
      <c r="F239" s="26"/>
      <c r="G239" s="25"/>
      <c r="H239" s="26"/>
      <c r="I239" s="26"/>
    </row>
    <row r="240" spans="1:9" ht="12.75">
      <c r="A240" s="24"/>
      <c r="B240" s="24"/>
      <c r="C240" s="25"/>
      <c r="D240" s="25"/>
      <c r="E240" s="26"/>
      <c r="F240" s="26"/>
      <c r="G240" s="25"/>
      <c r="H240" s="26"/>
      <c r="I240" s="26"/>
    </row>
    <row r="241" spans="1:9" ht="12.75">
      <c r="A241" s="24"/>
      <c r="B241" s="24"/>
      <c r="C241" s="25"/>
      <c r="D241" s="25"/>
      <c r="E241" s="26"/>
      <c r="F241" s="26"/>
      <c r="G241" s="25"/>
      <c r="H241" s="26"/>
      <c r="I241" s="26"/>
    </row>
    <row r="242" spans="1:9" ht="12.75">
      <c r="A242" s="24"/>
      <c r="B242" s="24"/>
      <c r="C242" s="25"/>
      <c r="D242" s="25"/>
      <c r="E242" s="26"/>
      <c r="F242" s="26"/>
      <c r="G242" s="25"/>
      <c r="H242" s="26"/>
      <c r="I242" s="26"/>
    </row>
    <row r="243" spans="1:9" ht="12.75">
      <c r="A243" s="24"/>
      <c r="B243" s="24"/>
      <c r="C243" s="25"/>
      <c r="D243" s="25"/>
      <c r="E243" s="26"/>
      <c r="F243" s="26"/>
      <c r="G243" s="25"/>
      <c r="H243" s="26"/>
      <c r="I243" s="26"/>
    </row>
    <row r="244" spans="1:9" ht="12.75">
      <c r="A244" s="24"/>
      <c r="B244" s="24"/>
      <c r="C244" s="25"/>
      <c r="D244" s="25"/>
      <c r="E244" s="26"/>
      <c r="F244" s="26"/>
      <c r="G244" s="25"/>
      <c r="H244" s="26"/>
      <c r="I244" s="26"/>
    </row>
    <row r="245" spans="1:9" ht="12.75">
      <c r="A245" s="24"/>
      <c r="B245" s="24"/>
      <c r="C245" s="25"/>
      <c r="D245" s="25"/>
      <c r="E245" s="26"/>
      <c r="F245" s="26"/>
      <c r="G245" s="25"/>
      <c r="H245" s="26"/>
      <c r="I245" s="26"/>
    </row>
    <row r="246" spans="3:9" ht="12.75">
      <c r="C246" s="26"/>
      <c r="D246" s="26"/>
      <c r="E246" s="26"/>
      <c r="F246" s="26"/>
      <c r="G246" s="26"/>
      <c r="H246" s="26"/>
      <c r="I246" s="26"/>
    </row>
    <row r="247" spans="3:9" ht="12.75">
      <c r="C247" s="26"/>
      <c r="D247" s="26"/>
      <c r="E247" s="26"/>
      <c r="F247" s="26"/>
      <c r="G247" s="26"/>
      <c r="H247" s="26"/>
      <c r="I247" s="26"/>
    </row>
    <row r="248" spans="3:9" ht="12.75">
      <c r="C248" s="26"/>
      <c r="D248" s="26"/>
      <c r="E248" s="26"/>
      <c r="F248" s="26"/>
      <c r="G248" s="26"/>
      <c r="H248" s="26"/>
      <c r="I248" s="26"/>
    </row>
    <row r="249" spans="3:9" ht="12.75">
      <c r="C249" s="26"/>
      <c r="D249" s="26"/>
      <c r="E249" s="26"/>
      <c r="F249" s="26"/>
      <c r="G249" s="26"/>
      <c r="H249" s="26"/>
      <c r="I249" s="26"/>
    </row>
    <row r="250" spans="3:9" ht="12.75">
      <c r="C250" s="26"/>
      <c r="D250" s="26"/>
      <c r="E250" s="26"/>
      <c r="F250" s="26"/>
      <c r="G250" s="26"/>
      <c r="H250" s="26"/>
      <c r="I250" s="26"/>
    </row>
    <row r="251" spans="3:9" ht="12.75">
      <c r="C251" s="26"/>
      <c r="D251" s="26"/>
      <c r="E251" s="26"/>
      <c r="F251" s="26"/>
      <c r="G251" s="26"/>
      <c r="H251" s="26"/>
      <c r="I251" s="26"/>
    </row>
    <row r="252" spans="3:9" ht="12.75">
      <c r="C252" s="26"/>
      <c r="D252" s="26"/>
      <c r="E252" s="26"/>
      <c r="F252" s="26"/>
      <c r="G252" s="26"/>
      <c r="H252" s="26"/>
      <c r="I252" s="26"/>
    </row>
    <row r="253" spans="3:9" ht="12.75">
      <c r="C253" s="26"/>
      <c r="D253" s="26"/>
      <c r="E253" s="26"/>
      <c r="F253" s="26"/>
      <c r="G253" s="26"/>
      <c r="H253" s="26"/>
      <c r="I253" s="26"/>
    </row>
    <row r="254" spans="3:9" ht="12.75">
      <c r="C254" s="26"/>
      <c r="D254" s="26"/>
      <c r="E254" s="26"/>
      <c r="F254" s="26"/>
      <c r="G254" s="26"/>
      <c r="H254" s="26"/>
      <c r="I254" s="26"/>
    </row>
    <row r="255" spans="3:9" ht="12.75">
      <c r="C255" s="26"/>
      <c r="D255" s="26"/>
      <c r="E255" s="26"/>
      <c r="F255" s="26"/>
      <c r="G255" s="26"/>
      <c r="H255" s="26"/>
      <c r="I255" s="26"/>
    </row>
    <row r="256" spans="3:9" ht="12.75">
      <c r="C256" s="26"/>
      <c r="D256" s="26"/>
      <c r="E256" s="26"/>
      <c r="F256" s="26"/>
      <c r="G256" s="26"/>
      <c r="H256" s="26"/>
      <c r="I256" s="26"/>
    </row>
    <row r="257" spans="3:9" ht="12.75">
      <c r="C257" s="26"/>
      <c r="D257" s="26"/>
      <c r="E257" s="26"/>
      <c r="F257" s="26"/>
      <c r="G257" s="26"/>
      <c r="H257" s="26"/>
      <c r="I257" s="26"/>
    </row>
    <row r="258" spans="3:9" ht="12.75">
      <c r="C258" s="26"/>
      <c r="D258" s="26"/>
      <c r="E258" s="26"/>
      <c r="F258" s="26"/>
      <c r="G258" s="26"/>
      <c r="H258" s="26"/>
      <c r="I258" s="26"/>
    </row>
    <row r="259" spans="3:9" ht="12.75">
      <c r="C259" s="26"/>
      <c r="D259" s="26"/>
      <c r="E259" s="26"/>
      <c r="F259" s="26"/>
      <c r="G259" s="26"/>
      <c r="H259" s="26"/>
      <c r="I259" s="26"/>
    </row>
    <row r="260" spans="3:9" ht="12.75">
      <c r="C260" s="26"/>
      <c r="D260" s="26"/>
      <c r="E260" s="26"/>
      <c r="F260" s="26"/>
      <c r="G260" s="26"/>
      <c r="H260" s="26"/>
      <c r="I260" s="26"/>
    </row>
    <row r="261" spans="3:9" ht="12.75">
      <c r="C261" s="26"/>
      <c r="D261" s="26"/>
      <c r="E261" s="26"/>
      <c r="F261" s="26"/>
      <c r="G261" s="26"/>
      <c r="H261" s="26"/>
      <c r="I261" s="26"/>
    </row>
    <row r="262" spans="3:9" ht="12.75">
      <c r="C262" s="26"/>
      <c r="D262" s="26"/>
      <c r="E262" s="26"/>
      <c r="F262" s="26"/>
      <c r="G262" s="26"/>
      <c r="H262" s="26"/>
      <c r="I262" s="26"/>
    </row>
    <row r="263" spans="3:9" ht="12.75">
      <c r="C263" s="26"/>
      <c r="D263" s="26"/>
      <c r="E263" s="26"/>
      <c r="F263" s="26"/>
      <c r="G263" s="26"/>
      <c r="H263" s="26"/>
      <c r="I263" s="26"/>
    </row>
    <row r="264" spans="3:9" ht="12.75">
      <c r="C264" s="26"/>
      <c r="D264" s="26"/>
      <c r="E264" s="26"/>
      <c r="F264" s="26"/>
      <c r="G264" s="26"/>
      <c r="H264" s="26"/>
      <c r="I264" s="26"/>
    </row>
    <row r="265" spans="3:9" ht="12.75">
      <c r="C265" s="26"/>
      <c r="D265" s="26"/>
      <c r="E265" s="26"/>
      <c r="F265" s="26"/>
      <c r="G265" s="26"/>
      <c r="H265" s="26"/>
      <c r="I265" s="26"/>
    </row>
    <row r="266" spans="3:9" ht="12.75">
      <c r="C266" s="26"/>
      <c r="D266" s="26"/>
      <c r="E266" s="26"/>
      <c r="F266" s="26"/>
      <c r="G266" s="26"/>
      <c r="H266" s="26"/>
      <c r="I266" s="26"/>
    </row>
    <row r="267" spans="3:9" ht="12.75">
      <c r="C267" s="26"/>
      <c r="D267" s="26"/>
      <c r="E267" s="26"/>
      <c r="F267" s="26"/>
      <c r="G267" s="26"/>
      <c r="H267" s="26"/>
      <c r="I267" s="26"/>
    </row>
    <row r="268" spans="3:9" ht="12.75">
      <c r="C268" s="26"/>
      <c r="D268" s="26"/>
      <c r="E268" s="26"/>
      <c r="F268" s="26"/>
      <c r="G268" s="26"/>
      <c r="H268" s="26"/>
      <c r="I268" s="26"/>
    </row>
    <row r="269" spans="3:9" ht="12.75">
      <c r="C269" s="26"/>
      <c r="D269" s="26"/>
      <c r="E269" s="26"/>
      <c r="F269" s="26"/>
      <c r="G269" s="26"/>
      <c r="H269" s="26"/>
      <c r="I269" s="26"/>
    </row>
    <row r="270" spans="3:9" ht="12.75">
      <c r="C270" s="26"/>
      <c r="D270" s="26"/>
      <c r="E270" s="26"/>
      <c r="F270" s="26"/>
      <c r="G270" s="26"/>
      <c r="H270" s="26"/>
      <c r="I270" s="26"/>
    </row>
    <row r="271" spans="3:9" ht="12.75">
      <c r="C271" s="26"/>
      <c r="D271" s="26"/>
      <c r="E271" s="26"/>
      <c r="F271" s="26"/>
      <c r="G271" s="26"/>
      <c r="H271" s="26"/>
      <c r="I271" s="26"/>
    </row>
    <row r="272" spans="3:9" ht="12.75">
      <c r="C272" s="26"/>
      <c r="D272" s="26"/>
      <c r="E272" s="26"/>
      <c r="F272" s="26"/>
      <c r="G272" s="26"/>
      <c r="H272" s="26"/>
      <c r="I272" s="26"/>
    </row>
    <row r="273" spans="3:9" ht="12.75">
      <c r="C273" s="26"/>
      <c r="D273" s="26"/>
      <c r="E273" s="26"/>
      <c r="F273" s="26"/>
      <c r="G273" s="26"/>
      <c r="H273" s="26"/>
      <c r="I273" s="26"/>
    </row>
    <row r="274" spans="3:9" ht="12.75">
      <c r="C274" s="26"/>
      <c r="D274" s="26"/>
      <c r="E274" s="26"/>
      <c r="F274" s="26"/>
      <c r="G274" s="26"/>
      <c r="H274" s="26"/>
      <c r="I274" s="26"/>
    </row>
    <row r="275" spans="3:9" ht="12.75">
      <c r="C275" s="26"/>
      <c r="D275" s="26"/>
      <c r="E275" s="26"/>
      <c r="F275" s="26"/>
      <c r="G275" s="26"/>
      <c r="H275" s="26"/>
      <c r="I275" s="26"/>
    </row>
    <row r="276" spans="3:9" ht="12.75">
      <c r="C276" s="26"/>
      <c r="D276" s="26"/>
      <c r="E276" s="26"/>
      <c r="F276" s="26"/>
      <c r="G276" s="26"/>
      <c r="H276" s="26"/>
      <c r="I276" s="26"/>
    </row>
    <row r="277" spans="3:9" ht="12.75">
      <c r="C277" s="26"/>
      <c r="D277" s="26"/>
      <c r="E277" s="26"/>
      <c r="F277" s="26"/>
      <c r="G277" s="26"/>
      <c r="H277" s="26"/>
      <c r="I277" s="26"/>
    </row>
    <row r="278" spans="3:9" ht="12.75">
      <c r="C278" s="26"/>
      <c r="D278" s="26"/>
      <c r="E278" s="26"/>
      <c r="F278" s="26"/>
      <c r="G278" s="26"/>
      <c r="H278" s="26"/>
      <c r="I278" s="26"/>
    </row>
    <row r="279" spans="3:9" ht="12.75">
      <c r="C279" s="26"/>
      <c r="D279" s="26"/>
      <c r="E279" s="26"/>
      <c r="F279" s="26"/>
      <c r="G279" s="26"/>
      <c r="H279" s="26"/>
      <c r="I279" s="26"/>
    </row>
    <row r="280" spans="3:9" ht="12.75">
      <c r="C280" s="26"/>
      <c r="D280" s="26"/>
      <c r="E280" s="26"/>
      <c r="F280" s="26"/>
      <c r="G280" s="26"/>
      <c r="H280" s="26"/>
      <c r="I280" s="26"/>
    </row>
    <row r="281" spans="3:9" ht="12.75">
      <c r="C281" s="26"/>
      <c r="D281" s="26"/>
      <c r="E281" s="26"/>
      <c r="F281" s="26"/>
      <c r="G281" s="26"/>
      <c r="H281" s="26"/>
      <c r="I281" s="26"/>
    </row>
    <row r="282" spans="3:9" ht="12.75">
      <c r="C282" s="26"/>
      <c r="D282" s="26"/>
      <c r="E282" s="26"/>
      <c r="F282" s="26"/>
      <c r="G282" s="26"/>
      <c r="H282" s="26"/>
      <c r="I282" s="26"/>
    </row>
    <row r="283" spans="3:9" ht="12.75">
      <c r="C283" s="26"/>
      <c r="D283" s="26"/>
      <c r="E283" s="26"/>
      <c r="F283" s="26"/>
      <c r="G283" s="26"/>
      <c r="H283" s="26"/>
      <c r="I283" s="26"/>
    </row>
    <row r="284" spans="3:9" ht="12.75">
      <c r="C284" s="26"/>
      <c r="D284" s="26"/>
      <c r="E284" s="26"/>
      <c r="F284" s="26"/>
      <c r="G284" s="26"/>
      <c r="H284" s="26"/>
      <c r="I284" s="26"/>
    </row>
    <row r="285" spans="3:9" ht="12.75">
      <c r="C285" s="26"/>
      <c r="D285" s="26"/>
      <c r="E285" s="26"/>
      <c r="F285" s="26"/>
      <c r="G285" s="26"/>
      <c r="H285" s="26"/>
      <c r="I285" s="26"/>
    </row>
    <row r="286" spans="3:9" ht="12.75">
      <c r="C286" s="26"/>
      <c r="D286" s="26"/>
      <c r="E286" s="26"/>
      <c r="F286" s="26"/>
      <c r="G286" s="26"/>
      <c r="H286" s="26"/>
      <c r="I286" s="26"/>
    </row>
    <row r="287" spans="3:9" ht="12.75">
      <c r="C287" s="26"/>
      <c r="D287" s="26"/>
      <c r="E287" s="26"/>
      <c r="F287" s="26"/>
      <c r="G287" s="26"/>
      <c r="H287" s="26"/>
      <c r="I287" s="26"/>
    </row>
    <row r="288" spans="3:9" ht="12.75">
      <c r="C288" s="26"/>
      <c r="D288" s="26"/>
      <c r="E288" s="26"/>
      <c r="F288" s="26"/>
      <c r="G288" s="26"/>
      <c r="H288" s="26"/>
      <c r="I288" s="26"/>
    </row>
    <row r="289" spans="3:9" ht="12.75">
      <c r="C289" s="26"/>
      <c r="D289" s="26"/>
      <c r="E289" s="26"/>
      <c r="F289" s="26"/>
      <c r="G289" s="26"/>
      <c r="H289" s="26"/>
      <c r="I289" s="26"/>
    </row>
    <row r="290" spans="3:9" ht="12.75">
      <c r="C290" s="26"/>
      <c r="D290" s="26"/>
      <c r="E290" s="26"/>
      <c r="F290" s="26"/>
      <c r="G290" s="26"/>
      <c r="H290" s="26"/>
      <c r="I290" s="26"/>
    </row>
    <row r="291" spans="3:9" ht="12.75">
      <c r="C291" s="26"/>
      <c r="D291" s="26"/>
      <c r="E291" s="26"/>
      <c r="F291" s="26"/>
      <c r="G291" s="26"/>
      <c r="H291" s="26"/>
      <c r="I291" s="26"/>
    </row>
    <row r="292" spans="3:9" ht="12.75">
      <c r="C292" s="26"/>
      <c r="D292" s="26"/>
      <c r="E292" s="26"/>
      <c r="F292" s="26"/>
      <c r="G292" s="26"/>
      <c r="H292" s="26"/>
      <c r="I292" s="26"/>
    </row>
    <row r="293" spans="3:9" ht="12.75">
      <c r="C293" s="26"/>
      <c r="D293" s="26"/>
      <c r="E293" s="26"/>
      <c r="F293" s="26"/>
      <c r="G293" s="26"/>
      <c r="H293" s="26"/>
      <c r="I293" s="26"/>
    </row>
    <row r="294" spans="3:9" ht="12.75">
      <c r="C294" s="26"/>
      <c r="D294" s="26"/>
      <c r="E294" s="26"/>
      <c r="F294" s="26"/>
      <c r="G294" s="26"/>
      <c r="H294" s="26"/>
      <c r="I294" s="26"/>
    </row>
    <row r="295" spans="3:9" ht="12.75">
      <c r="C295" s="26"/>
      <c r="D295" s="26"/>
      <c r="E295" s="26"/>
      <c r="F295" s="26"/>
      <c r="G295" s="26"/>
      <c r="H295" s="26"/>
      <c r="I295" s="26"/>
    </row>
    <row r="296" spans="3:9" ht="12.75">
      <c r="C296" s="26"/>
      <c r="D296" s="26"/>
      <c r="E296" s="26"/>
      <c r="F296" s="26"/>
      <c r="G296" s="26"/>
      <c r="H296" s="26"/>
      <c r="I296" s="26"/>
    </row>
    <row r="297" spans="3:9" ht="12.75">
      <c r="C297" s="26"/>
      <c r="D297" s="26"/>
      <c r="E297" s="26"/>
      <c r="F297" s="26"/>
      <c r="G297" s="26"/>
      <c r="H297" s="26"/>
      <c r="I297" s="26"/>
    </row>
    <row r="298" spans="3:9" ht="12.75">
      <c r="C298" s="26"/>
      <c r="D298" s="26"/>
      <c r="E298" s="26"/>
      <c r="F298" s="26"/>
      <c r="G298" s="26"/>
      <c r="H298" s="26"/>
      <c r="I298" s="26"/>
    </row>
    <row r="299" spans="3:9" ht="12.75">
      <c r="C299" s="26"/>
      <c r="D299" s="26"/>
      <c r="E299" s="26"/>
      <c r="F299" s="26"/>
      <c r="G299" s="26"/>
      <c r="H299" s="26"/>
      <c r="I299" s="26"/>
    </row>
    <row r="300" spans="3:9" ht="12.75">
      <c r="C300" s="26"/>
      <c r="D300" s="26"/>
      <c r="E300" s="26"/>
      <c r="F300" s="26"/>
      <c r="G300" s="26"/>
      <c r="H300" s="26"/>
      <c r="I300" s="26"/>
    </row>
    <row r="301" spans="3:9" ht="12.75">
      <c r="C301" s="26"/>
      <c r="D301" s="26"/>
      <c r="E301" s="26"/>
      <c r="F301" s="26"/>
      <c r="G301" s="26"/>
      <c r="H301" s="26"/>
      <c r="I301" s="26"/>
    </row>
    <row r="302" spans="3:9" ht="12.75">
      <c r="C302" s="26"/>
      <c r="D302" s="26"/>
      <c r="E302" s="26"/>
      <c r="F302" s="26"/>
      <c r="G302" s="26"/>
      <c r="H302" s="26"/>
      <c r="I302" s="26"/>
    </row>
    <row r="303" spans="3:9" ht="12.75">
      <c r="C303" s="26"/>
      <c r="D303" s="26"/>
      <c r="E303" s="26"/>
      <c r="F303" s="26"/>
      <c r="G303" s="26"/>
      <c r="H303" s="26"/>
      <c r="I303" s="26"/>
    </row>
    <row r="304" spans="3:9" ht="12.75">
      <c r="C304" s="26"/>
      <c r="D304" s="26"/>
      <c r="E304" s="26"/>
      <c r="F304" s="26"/>
      <c r="G304" s="26"/>
      <c r="H304" s="26"/>
      <c r="I304" s="26"/>
    </row>
    <row r="305" spans="3:9" ht="12.75">
      <c r="C305" s="26"/>
      <c r="D305" s="26"/>
      <c r="E305" s="26"/>
      <c r="F305" s="26"/>
      <c r="G305" s="26"/>
      <c r="H305" s="26"/>
      <c r="I305" s="26"/>
    </row>
    <row r="306" spans="3:9" ht="12.75">
      <c r="C306" s="26"/>
      <c r="D306" s="26"/>
      <c r="E306" s="26"/>
      <c r="F306" s="26"/>
      <c r="G306" s="26"/>
      <c r="H306" s="26"/>
      <c r="I306" s="26"/>
    </row>
    <row r="307" spans="3:9" ht="12.75">
      <c r="C307" s="26"/>
      <c r="D307" s="26"/>
      <c r="E307" s="26"/>
      <c r="F307" s="26"/>
      <c r="G307" s="26"/>
      <c r="H307" s="26"/>
      <c r="I307" s="26"/>
    </row>
    <row r="308" spans="3:9" ht="12.75">
      <c r="C308" s="26"/>
      <c r="D308" s="26"/>
      <c r="E308" s="26"/>
      <c r="F308" s="26"/>
      <c r="G308" s="26"/>
      <c r="H308" s="26"/>
      <c r="I308" s="26"/>
    </row>
    <row r="309" spans="3:9" ht="12.75">
      <c r="C309" s="26"/>
      <c r="D309" s="26"/>
      <c r="E309" s="26"/>
      <c r="F309" s="26"/>
      <c r="G309" s="26"/>
      <c r="H309" s="26"/>
      <c r="I309" s="26"/>
    </row>
    <row r="310" spans="3:9" ht="12.75">
      <c r="C310" s="26"/>
      <c r="D310" s="26"/>
      <c r="E310" s="26"/>
      <c r="F310" s="26"/>
      <c r="G310" s="26"/>
      <c r="H310" s="26"/>
      <c r="I310" s="26"/>
    </row>
    <row r="311" spans="3:9" ht="12.75">
      <c r="C311" s="26"/>
      <c r="D311" s="26"/>
      <c r="E311" s="26"/>
      <c r="F311" s="26"/>
      <c r="G311" s="26"/>
      <c r="H311" s="26"/>
      <c r="I311" s="26"/>
    </row>
    <row r="312" spans="3:9" ht="12.75">
      <c r="C312" s="26"/>
      <c r="D312" s="26"/>
      <c r="E312" s="26"/>
      <c r="F312" s="26"/>
      <c r="G312" s="26"/>
      <c r="H312" s="26"/>
      <c r="I312" s="26"/>
    </row>
    <row r="313" spans="3:9" ht="12.75">
      <c r="C313" s="26"/>
      <c r="D313" s="26"/>
      <c r="E313" s="26"/>
      <c r="F313" s="26"/>
      <c r="G313" s="26"/>
      <c r="H313" s="26"/>
      <c r="I313" s="26"/>
    </row>
    <row r="314" spans="3:9" ht="12.75">
      <c r="C314" s="26"/>
      <c r="D314" s="26"/>
      <c r="E314" s="26"/>
      <c r="F314" s="26"/>
      <c r="G314" s="26"/>
      <c r="H314" s="26"/>
      <c r="I314" s="26"/>
    </row>
    <row r="315" spans="3:9" ht="12.75">
      <c r="C315" s="26"/>
      <c r="D315" s="26"/>
      <c r="E315" s="26"/>
      <c r="F315" s="26"/>
      <c r="G315" s="26"/>
      <c r="H315" s="26"/>
      <c r="I315" s="26"/>
    </row>
    <row r="316" spans="3:9" ht="12.75">
      <c r="C316" s="26"/>
      <c r="D316" s="26"/>
      <c r="E316" s="26"/>
      <c r="F316" s="26"/>
      <c r="G316" s="26"/>
      <c r="H316" s="26"/>
      <c r="I316" s="26"/>
    </row>
    <row r="317" spans="3:9" ht="12.75">
      <c r="C317" s="26"/>
      <c r="D317" s="26"/>
      <c r="E317" s="26"/>
      <c r="F317" s="26"/>
      <c r="G317" s="26"/>
      <c r="H317" s="26"/>
      <c r="I317" s="26"/>
    </row>
    <row r="318" spans="3:9" ht="12.75">
      <c r="C318" s="26"/>
      <c r="D318" s="26"/>
      <c r="E318" s="26"/>
      <c r="F318" s="26"/>
      <c r="G318" s="26"/>
      <c r="H318" s="26"/>
      <c r="I318" s="26"/>
    </row>
    <row r="319" spans="3:9" ht="12.75">
      <c r="C319" s="26"/>
      <c r="D319" s="26"/>
      <c r="E319" s="26"/>
      <c r="F319" s="26"/>
      <c r="G319" s="26"/>
      <c r="H319" s="26"/>
      <c r="I319" s="26"/>
    </row>
    <row r="320" spans="3:9" ht="12.75">
      <c r="C320" s="26"/>
      <c r="D320" s="26"/>
      <c r="E320" s="26"/>
      <c r="F320" s="26"/>
      <c r="G320" s="26"/>
      <c r="H320" s="26"/>
      <c r="I320" s="26"/>
    </row>
    <row r="321" spans="3:9" ht="12.75">
      <c r="C321" s="26"/>
      <c r="D321" s="26"/>
      <c r="E321" s="26"/>
      <c r="F321" s="26"/>
      <c r="G321" s="26"/>
      <c r="H321" s="26"/>
      <c r="I321" s="26"/>
    </row>
    <row r="322" spans="3:9" ht="12.75">
      <c r="C322" s="26"/>
      <c r="D322" s="26"/>
      <c r="E322" s="26"/>
      <c r="F322" s="26"/>
      <c r="G322" s="26"/>
      <c r="H322" s="26"/>
      <c r="I322" s="26"/>
    </row>
    <row r="323" spans="3:9" ht="12.75">
      <c r="C323" s="26"/>
      <c r="D323" s="26"/>
      <c r="E323" s="26"/>
      <c r="F323" s="26"/>
      <c r="G323" s="26"/>
      <c r="H323" s="26"/>
      <c r="I323" s="26"/>
    </row>
    <row r="324" spans="3:9" ht="12.75">
      <c r="C324" s="26"/>
      <c r="D324" s="26"/>
      <c r="E324" s="26"/>
      <c r="F324" s="26"/>
      <c r="G324" s="26"/>
      <c r="H324" s="26"/>
      <c r="I324" s="26"/>
    </row>
    <row r="325" spans="3:9" ht="12.75">
      <c r="C325" s="26"/>
      <c r="D325" s="26"/>
      <c r="E325" s="26"/>
      <c r="F325" s="26"/>
      <c r="G325" s="26"/>
      <c r="H325" s="26"/>
      <c r="I325" s="26"/>
    </row>
    <row r="326" spans="3:9" ht="12.75">
      <c r="C326" s="26"/>
      <c r="D326" s="26"/>
      <c r="E326" s="26"/>
      <c r="F326" s="26"/>
      <c r="G326" s="26"/>
      <c r="H326" s="26"/>
      <c r="I326" s="26"/>
    </row>
    <row r="327" spans="3:9" ht="12.75">
      <c r="C327" s="26"/>
      <c r="D327" s="26"/>
      <c r="E327" s="26"/>
      <c r="F327" s="26"/>
      <c r="G327" s="26"/>
      <c r="H327" s="26"/>
      <c r="I327" s="26"/>
    </row>
    <row r="328" spans="3:9" ht="12.75">
      <c r="C328" s="26"/>
      <c r="D328" s="26"/>
      <c r="E328" s="26"/>
      <c r="F328" s="26"/>
      <c r="G328" s="26"/>
      <c r="H328" s="26"/>
      <c r="I328" s="26"/>
    </row>
    <row r="329" spans="3:9" ht="12.75">
      <c r="C329" s="26"/>
      <c r="D329" s="26"/>
      <c r="E329" s="26"/>
      <c r="F329" s="26"/>
      <c r="G329" s="26"/>
      <c r="H329" s="26"/>
      <c r="I329" s="26"/>
    </row>
    <row r="330" spans="3:9" ht="12.75">
      <c r="C330" s="26"/>
      <c r="D330" s="26"/>
      <c r="E330" s="26"/>
      <c r="F330" s="26"/>
      <c r="G330" s="26"/>
      <c r="H330" s="26"/>
      <c r="I330" s="26"/>
    </row>
    <row r="331" spans="3:9" ht="12.75">
      <c r="C331" s="26"/>
      <c r="D331" s="26"/>
      <c r="E331" s="26"/>
      <c r="F331" s="26"/>
      <c r="G331" s="26"/>
      <c r="H331" s="26"/>
      <c r="I331" s="26"/>
    </row>
    <row r="332" spans="3:9" ht="12.75">
      <c r="C332" s="26"/>
      <c r="D332" s="26"/>
      <c r="E332" s="26"/>
      <c r="F332" s="26"/>
      <c r="G332" s="26"/>
      <c r="H332" s="26"/>
      <c r="I332" s="26"/>
    </row>
    <row r="333" spans="3:9" ht="12.75">
      <c r="C333" s="26"/>
      <c r="D333" s="26"/>
      <c r="E333" s="26"/>
      <c r="F333" s="26"/>
      <c r="G333" s="26"/>
      <c r="H333" s="26"/>
      <c r="I333" s="26"/>
    </row>
    <row r="334" spans="3:9" ht="12.75">
      <c r="C334" s="26"/>
      <c r="D334" s="26"/>
      <c r="E334" s="26"/>
      <c r="F334" s="26"/>
      <c r="G334" s="26"/>
      <c r="H334" s="26"/>
      <c r="I334" s="26"/>
    </row>
    <row r="335" spans="3:9" ht="12.75">
      <c r="C335" s="26"/>
      <c r="D335" s="26"/>
      <c r="E335" s="26"/>
      <c r="F335" s="26"/>
      <c r="G335" s="26"/>
      <c r="H335" s="26"/>
      <c r="I335" s="26"/>
    </row>
    <row r="336" spans="3:9" ht="12.75">
      <c r="C336" s="26"/>
      <c r="D336" s="26"/>
      <c r="E336" s="26"/>
      <c r="F336" s="26"/>
      <c r="G336" s="26"/>
      <c r="H336" s="26"/>
      <c r="I336" s="26"/>
    </row>
    <row r="337" spans="3:9" ht="12.75">
      <c r="C337" s="26"/>
      <c r="D337" s="26"/>
      <c r="E337" s="26"/>
      <c r="F337" s="26"/>
      <c r="G337" s="26"/>
      <c r="H337" s="26"/>
      <c r="I337" s="26"/>
    </row>
    <row r="338" spans="3:9" ht="12.75">
      <c r="C338" s="26"/>
      <c r="D338" s="26"/>
      <c r="E338" s="26"/>
      <c r="F338" s="26"/>
      <c r="G338" s="26"/>
      <c r="H338" s="26"/>
      <c r="I338" s="26"/>
    </row>
    <row r="339" spans="3:9" ht="12.75">
      <c r="C339" s="26"/>
      <c r="D339" s="26"/>
      <c r="E339" s="26"/>
      <c r="F339" s="26"/>
      <c r="G339" s="26"/>
      <c r="H339" s="26"/>
      <c r="I339" s="26"/>
    </row>
    <row r="340" spans="3:9" ht="12.75">
      <c r="C340" s="26"/>
      <c r="D340" s="26"/>
      <c r="E340" s="26"/>
      <c r="F340" s="26"/>
      <c r="G340" s="26"/>
      <c r="H340" s="26"/>
      <c r="I340" s="26"/>
    </row>
    <row r="341" spans="3:9" ht="12.75">
      <c r="C341" s="26"/>
      <c r="D341" s="26"/>
      <c r="E341" s="26"/>
      <c r="F341" s="26"/>
      <c r="G341" s="26"/>
      <c r="H341" s="26"/>
      <c r="I341" s="26"/>
    </row>
    <row r="342" spans="3:9" ht="12.75">
      <c r="C342" s="26"/>
      <c r="D342" s="26"/>
      <c r="E342" s="26"/>
      <c r="F342" s="26"/>
      <c r="G342" s="26"/>
      <c r="H342" s="26"/>
      <c r="I342" s="26"/>
    </row>
    <row r="343" spans="3:9" ht="12.75">
      <c r="C343" s="26"/>
      <c r="D343" s="26"/>
      <c r="E343" s="26"/>
      <c r="F343" s="26"/>
      <c r="G343" s="26"/>
      <c r="H343" s="26"/>
      <c r="I343" s="26"/>
    </row>
    <row r="344" spans="3:9" ht="12.75">
      <c r="C344" s="26"/>
      <c r="D344" s="26"/>
      <c r="E344" s="26"/>
      <c r="F344" s="26"/>
      <c r="G344" s="26"/>
      <c r="H344" s="26"/>
      <c r="I344" s="26"/>
    </row>
    <row r="345" spans="3:9" ht="12.75">
      <c r="C345" s="26"/>
      <c r="D345" s="26"/>
      <c r="E345" s="26"/>
      <c r="F345" s="26"/>
      <c r="G345" s="26"/>
      <c r="H345" s="26"/>
      <c r="I345" s="26"/>
    </row>
    <row r="346" spans="3:9" ht="12.75">
      <c r="C346" s="26"/>
      <c r="D346" s="26"/>
      <c r="E346" s="26"/>
      <c r="F346" s="26"/>
      <c r="G346" s="26"/>
      <c r="H346" s="26"/>
      <c r="I346" s="26"/>
    </row>
    <row r="347" spans="3:9" ht="12.75">
      <c r="C347" s="26"/>
      <c r="D347" s="26"/>
      <c r="E347" s="26"/>
      <c r="F347" s="26"/>
      <c r="G347" s="26"/>
      <c r="H347" s="26"/>
      <c r="I347" s="26"/>
    </row>
    <row r="348" spans="3:9" ht="12.75">
      <c r="C348" s="26"/>
      <c r="D348" s="26"/>
      <c r="E348" s="26"/>
      <c r="F348" s="26"/>
      <c r="G348" s="26"/>
      <c r="H348" s="26"/>
      <c r="I348" s="26"/>
    </row>
    <row r="349" spans="3:9" ht="12.75">
      <c r="C349" s="26"/>
      <c r="D349" s="26"/>
      <c r="E349" s="26"/>
      <c r="F349" s="26"/>
      <c r="G349" s="26"/>
      <c r="H349" s="26"/>
      <c r="I349" s="26"/>
    </row>
    <row r="350" spans="3:9" ht="12.75">
      <c r="C350" s="26"/>
      <c r="D350" s="26"/>
      <c r="E350" s="26"/>
      <c r="F350" s="26"/>
      <c r="G350" s="26"/>
      <c r="H350" s="26"/>
      <c r="I350" s="26"/>
    </row>
    <row r="351" spans="3:9" ht="12.75">
      <c r="C351" s="26"/>
      <c r="D351" s="26"/>
      <c r="E351" s="26"/>
      <c r="F351" s="26"/>
      <c r="G351" s="26"/>
      <c r="H351" s="26"/>
      <c r="I351" s="26"/>
    </row>
    <row r="352" spans="3:9" ht="12.75">
      <c r="C352" s="26"/>
      <c r="D352" s="26"/>
      <c r="E352" s="26"/>
      <c r="F352" s="26"/>
      <c r="G352" s="26"/>
      <c r="H352" s="26"/>
      <c r="I352" s="26"/>
    </row>
    <row r="353" spans="3:9" ht="12.75">
      <c r="C353" s="26"/>
      <c r="D353" s="26"/>
      <c r="E353" s="26"/>
      <c r="F353" s="26"/>
      <c r="G353" s="26"/>
      <c r="H353" s="26"/>
      <c r="I353" s="26"/>
    </row>
    <row r="354" spans="3:9" ht="12.75">
      <c r="C354" s="26"/>
      <c r="D354" s="26"/>
      <c r="E354" s="26"/>
      <c r="F354" s="26"/>
      <c r="G354" s="26"/>
      <c r="H354" s="26"/>
      <c r="I354" s="26"/>
    </row>
    <row r="355" spans="3:9" ht="12.75">
      <c r="C355" s="26"/>
      <c r="D355" s="26"/>
      <c r="E355" s="26"/>
      <c r="F355" s="26"/>
      <c r="G355" s="26"/>
      <c r="H355" s="26"/>
      <c r="I355" s="26"/>
    </row>
    <row r="356" spans="3:9" ht="12.75">
      <c r="C356" s="26"/>
      <c r="D356" s="26"/>
      <c r="E356" s="26"/>
      <c r="F356" s="26"/>
      <c r="G356" s="26"/>
      <c r="H356" s="26"/>
      <c r="I356" s="26"/>
    </row>
    <row r="357" spans="3:9" ht="12.75">
      <c r="C357" s="26"/>
      <c r="D357" s="26"/>
      <c r="E357" s="26"/>
      <c r="F357" s="26"/>
      <c r="G357" s="26"/>
      <c r="H357" s="26"/>
      <c r="I357" s="26"/>
    </row>
    <row r="358" spans="3:9" ht="12.75">
      <c r="C358" s="26"/>
      <c r="D358" s="26"/>
      <c r="E358" s="26"/>
      <c r="F358" s="26"/>
      <c r="G358" s="26"/>
      <c r="H358" s="26"/>
      <c r="I358" s="26"/>
    </row>
    <row r="359" spans="3:9" ht="12.75">
      <c r="C359" s="26"/>
      <c r="D359" s="26"/>
      <c r="E359" s="26"/>
      <c r="F359" s="26"/>
      <c r="G359" s="26"/>
      <c r="H359" s="26"/>
      <c r="I359" s="26"/>
    </row>
    <row r="360" spans="3:9" ht="12.75">
      <c r="C360" s="26"/>
      <c r="D360" s="26"/>
      <c r="E360" s="26"/>
      <c r="F360" s="26"/>
      <c r="G360" s="26"/>
      <c r="H360" s="26"/>
      <c r="I360" s="26"/>
    </row>
    <row r="361" spans="3:9" ht="12.75">
      <c r="C361" s="26"/>
      <c r="D361" s="26"/>
      <c r="E361" s="26"/>
      <c r="F361" s="26"/>
      <c r="G361" s="26"/>
      <c r="H361" s="26"/>
      <c r="I361" s="26"/>
    </row>
    <row r="362" spans="3:9" ht="12.75">
      <c r="C362" s="26"/>
      <c r="D362" s="26"/>
      <c r="E362" s="26"/>
      <c r="F362" s="26"/>
      <c r="G362" s="26"/>
      <c r="H362" s="26"/>
      <c r="I362" s="26"/>
    </row>
    <row r="363" spans="3:9" ht="12.75">
      <c r="C363" s="26"/>
      <c r="D363" s="26"/>
      <c r="E363" s="26"/>
      <c r="F363" s="26"/>
      <c r="G363" s="26"/>
      <c r="H363" s="26"/>
      <c r="I363" s="26"/>
    </row>
    <row r="364" spans="3:9" ht="12.75">
      <c r="C364" s="26"/>
      <c r="D364" s="26"/>
      <c r="E364" s="26"/>
      <c r="F364" s="26"/>
      <c r="G364" s="26"/>
      <c r="H364" s="26"/>
      <c r="I364" s="26"/>
    </row>
    <row r="365" spans="3:9" ht="12.75">
      <c r="C365" s="26"/>
      <c r="D365" s="26"/>
      <c r="E365" s="26"/>
      <c r="F365" s="26"/>
      <c r="G365" s="26"/>
      <c r="H365" s="26"/>
      <c r="I365" s="26"/>
    </row>
    <row r="366" spans="3:9" ht="12.75">
      <c r="C366" s="26"/>
      <c r="D366" s="26"/>
      <c r="E366" s="26"/>
      <c r="F366" s="26"/>
      <c r="G366" s="26"/>
      <c r="H366" s="26"/>
      <c r="I366" s="26"/>
    </row>
    <row r="367" spans="3:9" ht="12.75">
      <c r="C367" s="26"/>
      <c r="D367" s="26"/>
      <c r="E367" s="26"/>
      <c r="F367" s="26"/>
      <c r="G367" s="26"/>
      <c r="H367" s="26"/>
      <c r="I367" s="26"/>
    </row>
    <row r="368" spans="3:9" ht="12.75">
      <c r="C368" s="26"/>
      <c r="D368" s="26"/>
      <c r="E368" s="26"/>
      <c r="F368" s="26"/>
      <c r="G368" s="26"/>
      <c r="H368" s="26"/>
      <c r="I368" s="26"/>
    </row>
    <row r="369" spans="3:9" ht="12.75">
      <c r="C369" s="26"/>
      <c r="D369" s="26"/>
      <c r="E369" s="26"/>
      <c r="F369" s="26"/>
      <c r="G369" s="26"/>
      <c r="H369" s="26"/>
      <c r="I369" s="26"/>
    </row>
    <row r="370" spans="3:9" ht="12.75">
      <c r="C370" s="26"/>
      <c r="D370" s="26"/>
      <c r="E370" s="26"/>
      <c r="F370" s="26"/>
      <c r="G370" s="26"/>
      <c r="H370" s="26"/>
      <c r="I370" s="26"/>
    </row>
    <row r="371" spans="3:9" ht="12.75">
      <c r="C371" s="26"/>
      <c r="D371" s="26"/>
      <c r="E371" s="26"/>
      <c r="F371" s="26"/>
      <c r="G371" s="26"/>
      <c r="H371" s="26"/>
      <c r="I371" s="26"/>
    </row>
    <row r="372" spans="3:9" ht="12.75">
      <c r="C372" s="26"/>
      <c r="D372" s="26"/>
      <c r="E372" s="26"/>
      <c r="F372" s="26"/>
      <c r="G372" s="26"/>
      <c r="H372" s="26"/>
      <c r="I372" s="26"/>
    </row>
    <row r="373" spans="3:9" ht="12.75">
      <c r="C373" s="26"/>
      <c r="D373" s="26"/>
      <c r="E373" s="26"/>
      <c r="F373" s="26"/>
      <c r="G373" s="26"/>
      <c r="H373" s="26"/>
      <c r="I373" s="26"/>
    </row>
    <row r="374" spans="3:9" ht="12.75">
      <c r="C374" s="26"/>
      <c r="D374" s="26"/>
      <c r="E374" s="26"/>
      <c r="F374" s="26"/>
      <c r="G374" s="26"/>
      <c r="H374" s="26"/>
      <c r="I374" s="26"/>
    </row>
    <row r="375" spans="3:9" ht="12.75">
      <c r="C375" s="26"/>
      <c r="D375" s="26"/>
      <c r="E375" s="26"/>
      <c r="F375" s="26"/>
      <c r="G375" s="26"/>
      <c r="H375" s="26"/>
      <c r="I375" s="26"/>
    </row>
    <row r="376" spans="3:9" ht="12.75">
      <c r="C376" s="26"/>
      <c r="D376" s="26"/>
      <c r="E376" s="26"/>
      <c r="F376" s="26"/>
      <c r="G376" s="26"/>
      <c r="H376" s="26"/>
      <c r="I376" s="26"/>
    </row>
    <row r="377" spans="3:9" ht="12.75">
      <c r="C377" s="26"/>
      <c r="D377" s="26"/>
      <c r="E377" s="26"/>
      <c r="F377" s="26"/>
      <c r="G377" s="26"/>
      <c r="H377" s="26"/>
      <c r="I377" s="26"/>
    </row>
    <row r="378" spans="3:9" ht="12.75">
      <c r="C378" s="26"/>
      <c r="D378" s="26"/>
      <c r="E378" s="26"/>
      <c r="F378" s="26"/>
      <c r="G378" s="26"/>
      <c r="H378" s="26"/>
      <c r="I378" s="26"/>
    </row>
    <row r="379" spans="3:9" ht="12.75">
      <c r="C379" s="26"/>
      <c r="D379" s="26"/>
      <c r="E379" s="26"/>
      <c r="F379" s="26"/>
      <c r="G379" s="26"/>
      <c r="H379" s="26"/>
      <c r="I379" s="26"/>
    </row>
    <row r="380" spans="3:9" ht="12.75">
      <c r="C380" s="26"/>
      <c r="D380" s="26"/>
      <c r="E380" s="26"/>
      <c r="F380" s="26"/>
      <c r="G380" s="26"/>
      <c r="H380" s="26"/>
      <c r="I380" s="26"/>
    </row>
    <row r="381" spans="3:9" ht="12.75">
      <c r="C381" s="26"/>
      <c r="D381" s="26"/>
      <c r="E381" s="26"/>
      <c r="F381" s="26"/>
      <c r="G381" s="26"/>
      <c r="H381" s="26"/>
      <c r="I381" s="26"/>
    </row>
    <row r="382" spans="3:9" ht="12.75">
      <c r="C382" s="26"/>
      <c r="D382" s="26"/>
      <c r="E382" s="26"/>
      <c r="F382" s="26"/>
      <c r="G382" s="26"/>
      <c r="H382" s="26"/>
      <c r="I382" s="26"/>
    </row>
    <row r="383" spans="3:9" ht="12.75">
      <c r="C383" s="26"/>
      <c r="D383" s="26"/>
      <c r="E383" s="26"/>
      <c r="F383" s="26"/>
      <c r="G383" s="26"/>
      <c r="H383" s="26"/>
      <c r="I383" s="26"/>
    </row>
    <row r="384" spans="3:9" ht="12.75">
      <c r="C384" s="26"/>
      <c r="D384" s="26"/>
      <c r="E384" s="26"/>
      <c r="F384" s="26"/>
      <c r="G384" s="26"/>
      <c r="H384" s="26"/>
      <c r="I384" s="26"/>
    </row>
    <row r="385" spans="3:9" ht="12.75">
      <c r="C385" s="26"/>
      <c r="D385" s="26"/>
      <c r="E385" s="26"/>
      <c r="F385" s="26"/>
      <c r="G385" s="26"/>
      <c r="H385" s="26"/>
      <c r="I385" s="26"/>
    </row>
    <row r="386" spans="3:9" ht="12.75">
      <c r="C386" s="26"/>
      <c r="D386" s="26"/>
      <c r="E386" s="26"/>
      <c r="F386" s="26"/>
      <c r="G386" s="26"/>
      <c r="H386" s="26"/>
      <c r="I386" s="26"/>
    </row>
    <row r="387" spans="3:9" ht="12.75">
      <c r="C387" s="26"/>
      <c r="D387" s="26"/>
      <c r="E387" s="26"/>
      <c r="F387" s="26"/>
      <c r="G387" s="26"/>
      <c r="H387" s="26"/>
      <c r="I387" s="26"/>
    </row>
    <row r="388" spans="3:9" ht="12.75">
      <c r="C388" s="26"/>
      <c r="D388" s="26"/>
      <c r="E388" s="26"/>
      <c r="F388" s="26"/>
      <c r="G388" s="26"/>
      <c r="H388" s="26"/>
      <c r="I388" s="26"/>
    </row>
    <row r="389" spans="3:9" ht="12.75">
      <c r="C389" s="26"/>
      <c r="D389" s="26"/>
      <c r="E389" s="26"/>
      <c r="F389" s="26"/>
      <c r="G389" s="26"/>
      <c r="H389" s="26"/>
      <c r="I389" s="26"/>
    </row>
    <row r="390" spans="3:9" ht="12.75">
      <c r="C390" s="26"/>
      <c r="D390" s="26"/>
      <c r="E390" s="26"/>
      <c r="F390" s="26"/>
      <c r="G390" s="26"/>
      <c r="H390" s="26"/>
      <c r="I390" s="26"/>
    </row>
    <row r="391" spans="3:9" ht="12.75">
      <c r="C391" s="26"/>
      <c r="D391" s="26"/>
      <c r="E391" s="26"/>
      <c r="F391" s="26"/>
      <c r="G391" s="26"/>
      <c r="H391" s="26"/>
      <c r="I391" s="26"/>
    </row>
    <row r="392" spans="3:9" ht="12.75">
      <c r="C392" s="26"/>
      <c r="D392" s="26"/>
      <c r="E392" s="26"/>
      <c r="F392" s="26"/>
      <c r="G392" s="26"/>
      <c r="H392" s="26"/>
      <c r="I392" s="26"/>
    </row>
    <row r="393" spans="3:9" ht="12.75">
      <c r="C393" s="26"/>
      <c r="D393" s="26"/>
      <c r="E393" s="26"/>
      <c r="F393" s="26"/>
      <c r="G393" s="26"/>
      <c r="H393" s="26"/>
      <c r="I393" s="26"/>
    </row>
    <row r="394" spans="3:9" ht="12.75">
      <c r="C394" s="26"/>
      <c r="D394" s="26"/>
      <c r="E394" s="26"/>
      <c r="F394" s="26"/>
      <c r="G394" s="26"/>
      <c r="H394" s="26"/>
      <c r="I394" s="26"/>
    </row>
    <row r="395" spans="3:9" ht="12.75">
      <c r="C395" s="26"/>
      <c r="D395" s="26"/>
      <c r="E395" s="26"/>
      <c r="F395" s="26"/>
      <c r="G395" s="26"/>
      <c r="H395" s="26"/>
      <c r="I395" s="26"/>
    </row>
    <row r="396" spans="3:9" ht="12.75">
      <c r="C396" s="26"/>
      <c r="D396" s="26"/>
      <c r="E396" s="26"/>
      <c r="F396" s="26"/>
      <c r="G396" s="26"/>
      <c r="H396" s="26"/>
      <c r="I396" s="26"/>
    </row>
    <row r="397" spans="3:9" ht="12.75">
      <c r="C397" s="26"/>
      <c r="D397" s="26"/>
      <c r="E397" s="26"/>
      <c r="F397" s="26"/>
      <c r="G397" s="26"/>
      <c r="H397" s="26"/>
      <c r="I397" s="26"/>
    </row>
    <row r="398" spans="3:9" ht="12.75">
      <c r="C398" s="26"/>
      <c r="D398" s="26"/>
      <c r="E398" s="26"/>
      <c r="F398" s="26"/>
      <c r="G398" s="26"/>
      <c r="H398" s="26"/>
      <c r="I398" s="26"/>
    </row>
    <row r="399" spans="3:9" ht="12.75">
      <c r="C399" s="26"/>
      <c r="D399" s="26"/>
      <c r="E399" s="26"/>
      <c r="F399" s="26"/>
      <c r="G399" s="26"/>
      <c r="H399" s="26"/>
      <c r="I399" s="26"/>
    </row>
    <row r="400" spans="3:9" ht="12.75">
      <c r="C400" s="26"/>
      <c r="D400" s="26"/>
      <c r="E400" s="26"/>
      <c r="F400" s="26"/>
      <c r="G400" s="26"/>
      <c r="H400" s="26"/>
      <c r="I400" s="26"/>
    </row>
    <row r="401" spans="3:9" ht="12.75">
      <c r="C401" s="26"/>
      <c r="D401" s="26"/>
      <c r="E401" s="26"/>
      <c r="F401" s="26"/>
      <c r="G401" s="26"/>
      <c r="H401" s="26"/>
      <c r="I401" s="26"/>
    </row>
    <row r="402" spans="3:9" ht="12.75">
      <c r="C402" s="26"/>
      <c r="D402" s="26"/>
      <c r="E402" s="26"/>
      <c r="F402" s="26"/>
      <c r="G402" s="26"/>
      <c r="H402" s="26"/>
      <c r="I402" s="26"/>
    </row>
    <row r="403" spans="3:9" ht="12.75">
      <c r="C403" s="26"/>
      <c r="D403" s="26"/>
      <c r="E403" s="26"/>
      <c r="F403" s="26"/>
      <c r="G403" s="26"/>
      <c r="H403" s="26"/>
      <c r="I403" s="26"/>
    </row>
    <row r="404" spans="3:9" ht="12.75">
      <c r="C404" s="26"/>
      <c r="D404" s="26"/>
      <c r="E404" s="26"/>
      <c r="F404" s="26"/>
      <c r="G404" s="26"/>
      <c r="H404" s="26"/>
      <c r="I404" s="26"/>
    </row>
    <row r="405" spans="3:9" ht="12.75">
      <c r="C405" s="26"/>
      <c r="D405" s="26"/>
      <c r="E405" s="26"/>
      <c r="F405" s="26"/>
      <c r="G405" s="26"/>
      <c r="H405" s="26"/>
      <c r="I405" s="26"/>
    </row>
    <row r="406" spans="3:9" ht="12.75">
      <c r="C406" s="26"/>
      <c r="D406" s="26"/>
      <c r="E406" s="26"/>
      <c r="F406" s="26"/>
      <c r="G406" s="26"/>
      <c r="H406" s="26"/>
      <c r="I406" s="26"/>
    </row>
    <row r="407" spans="3:9" ht="12.75">
      <c r="C407" s="26"/>
      <c r="D407" s="26"/>
      <c r="E407" s="26"/>
      <c r="F407" s="26"/>
      <c r="G407" s="26"/>
      <c r="H407" s="26"/>
      <c r="I407" s="26"/>
    </row>
    <row r="408" spans="3:9" ht="12.75">
      <c r="C408" s="26"/>
      <c r="D408" s="26"/>
      <c r="E408" s="26"/>
      <c r="F408" s="26"/>
      <c r="G408" s="26"/>
      <c r="H408" s="26"/>
      <c r="I408" s="26"/>
    </row>
    <row r="409" spans="3:9" ht="12.75">
      <c r="C409" s="26"/>
      <c r="D409" s="26"/>
      <c r="E409" s="26"/>
      <c r="F409" s="26"/>
      <c r="G409" s="26"/>
      <c r="H409" s="26"/>
      <c r="I409" s="26"/>
    </row>
    <row r="410" spans="3:9" ht="12.75">
      <c r="C410" s="26"/>
      <c r="D410" s="26"/>
      <c r="E410" s="26"/>
      <c r="F410" s="26"/>
      <c r="G410" s="26"/>
      <c r="H410" s="26"/>
      <c r="I410" s="26"/>
    </row>
    <row r="411" spans="3:9" ht="12.75">
      <c r="C411" s="26"/>
      <c r="D411" s="26"/>
      <c r="E411" s="26"/>
      <c r="F411" s="26"/>
      <c r="G411" s="26"/>
      <c r="H411" s="26"/>
      <c r="I411" s="26"/>
    </row>
    <row r="412" spans="3:9" ht="12.75">
      <c r="C412" s="26"/>
      <c r="D412" s="26"/>
      <c r="E412" s="26"/>
      <c r="F412" s="26"/>
      <c r="G412" s="26"/>
      <c r="H412" s="26"/>
      <c r="I412" s="26"/>
    </row>
    <row r="413" spans="3:9" ht="12.75">
      <c r="C413" s="26"/>
      <c r="D413" s="26"/>
      <c r="E413" s="26"/>
      <c r="F413" s="26"/>
      <c r="G413" s="26"/>
      <c r="H413" s="26"/>
      <c r="I413" s="26"/>
    </row>
    <row r="414" spans="3:9" ht="12.75">
      <c r="C414" s="26"/>
      <c r="D414" s="26"/>
      <c r="E414" s="26"/>
      <c r="F414" s="26"/>
      <c r="G414" s="26"/>
      <c r="H414" s="26"/>
      <c r="I414" s="26"/>
    </row>
    <row r="415" spans="3:9" ht="12.75">
      <c r="C415" s="26"/>
      <c r="D415" s="26"/>
      <c r="E415" s="26"/>
      <c r="F415" s="26"/>
      <c r="G415" s="26"/>
      <c r="H415" s="26"/>
      <c r="I415" s="26"/>
    </row>
    <row r="416" spans="3:9" ht="12.75">
      <c r="C416" s="26"/>
      <c r="D416" s="26"/>
      <c r="E416" s="26"/>
      <c r="F416" s="26"/>
      <c r="G416" s="26"/>
      <c r="H416" s="26"/>
      <c r="I416" s="26"/>
    </row>
    <row r="417" spans="3:9" ht="12.75">
      <c r="C417" s="26"/>
      <c r="D417" s="26"/>
      <c r="E417" s="26"/>
      <c r="F417" s="26"/>
      <c r="G417" s="26"/>
      <c r="H417" s="26"/>
      <c r="I417" s="26"/>
    </row>
    <row r="418" spans="3:9" ht="12.75">
      <c r="C418" s="26"/>
      <c r="D418" s="26"/>
      <c r="E418" s="26"/>
      <c r="F418" s="26"/>
      <c r="G418" s="26"/>
      <c r="H418" s="26"/>
      <c r="I418" s="26"/>
    </row>
    <row r="419" spans="3:9" ht="12.75">
      <c r="C419" s="26"/>
      <c r="D419" s="26"/>
      <c r="E419" s="26"/>
      <c r="F419" s="26"/>
      <c r="G419" s="26"/>
      <c r="H419" s="26"/>
      <c r="I419" s="26"/>
    </row>
    <row r="420" spans="3:9" ht="12.75">
      <c r="C420" s="26"/>
      <c r="D420" s="26"/>
      <c r="E420" s="26"/>
      <c r="F420" s="26"/>
      <c r="G420" s="26"/>
      <c r="H420" s="26"/>
      <c r="I420" s="26"/>
    </row>
    <row r="421" spans="3:9" ht="12.75">
      <c r="C421" s="26"/>
      <c r="D421" s="26"/>
      <c r="E421" s="26"/>
      <c r="F421" s="26"/>
      <c r="G421" s="26"/>
      <c r="H421" s="26"/>
      <c r="I421" s="26"/>
    </row>
    <row r="422" spans="3:9" ht="12.75">
      <c r="C422" s="26"/>
      <c r="D422" s="26"/>
      <c r="E422" s="26"/>
      <c r="F422" s="26"/>
      <c r="G422" s="26"/>
      <c r="H422" s="26"/>
      <c r="I422" s="26"/>
    </row>
    <row r="423" spans="3:9" ht="12.75">
      <c r="C423" s="26"/>
      <c r="D423" s="26"/>
      <c r="E423" s="26"/>
      <c r="F423" s="26"/>
      <c r="G423" s="26"/>
      <c r="H423" s="26"/>
      <c r="I423" s="26"/>
    </row>
    <row r="424" spans="3:9" ht="12.75">
      <c r="C424" s="26"/>
      <c r="D424" s="26"/>
      <c r="E424" s="26"/>
      <c r="F424" s="26"/>
      <c r="G424" s="26"/>
      <c r="H424" s="26"/>
      <c r="I424" s="26"/>
    </row>
    <row r="425" spans="3:9" ht="12.75">
      <c r="C425" s="26"/>
      <c r="D425" s="26"/>
      <c r="E425" s="26"/>
      <c r="F425" s="26"/>
      <c r="G425" s="26"/>
      <c r="H425" s="26"/>
      <c r="I425" s="26"/>
    </row>
    <row r="426" spans="3:9" ht="12.75">
      <c r="C426" s="26"/>
      <c r="D426" s="26"/>
      <c r="E426" s="26"/>
      <c r="F426" s="26"/>
      <c r="G426" s="26"/>
      <c r="H426" s="26"/>
      <c r="I426" s="26"/>
    </row>
    <row r="427" spans="3:9" ht="12.75">
      <c r="C427" s="26"/>
      <c r="D427" s="26"/>
      <c r="E427" s="26"/>
      <c r="F427" s="26"/>
      <c r="G427" s="26"/>
      <c r="H427" s="26"/>
      <c r="I427" s="26"/>
    </row>
    <row r="428" spans="3:9" ht="12.75">
      <c r="C428" s="26"/>
      <c r="D428" s="26"/>
      <c r="E428" s="26"/>
      <c r="F428" s="26"/>
      <c r="G428" s="26"/>
      <c r="H428" s="26"/>
      <c r="I428" s="26"/>
    </row>
    <row r="429" spans="3:9" ht="12.75">
      <c r="C429" s="26"/>
      <c r="D429" s="26"/>
      <c r="E429" s="26"/>
      <c r="F429" s="26"/>
      <c r="G429" s="26"/>
      <c r="H429" s="26"/>
      <c r="I429" s="26"/>
    </row>
    <row r="430" spans="3:9" ht="12.75">
      <c r="C430" s="26"/>
      <c r="D430" s="26"/>
      <c r="E430" s="26"/>
      <c r="F430" s="26"/>
      <c r="G430" s="26"/>
      <c r="H430" s="26"/>
      <c r="I430" s="26"/>
    </row>
    <row r="431" spans="3:9" ht="12.75">
      <c r="C431" s="26"/>
      <c r="D431" s="26"/>
      <c r="E431" s="26"/>
      <c r="F431" s="26"/>
      <c r="G431" s="26"/>
      <c r="H431" s="26"/>
      <c r="I431" s="26"/>
    </row>
    <row r="432" spans="3:9" ht="12.75">
      <c r="C432" s="26"/>
      <c r="D432" s="26"/>
      <c r="E432" s="26"/>
      <c r="F432" s="26"/>
      <c r="G432" s="26"/>
      <c r="H432" s="26"/>
      <c r="I432" s="26"/>
    </row>
    <row r="433" spans="3:9" ht="12.75">
      <c r="C433" s="26"/>
      <c r="D433" s="26"/>
      <c r="E433" s="26"/>
      <c r="F433" s="26"/>
      <c r="G433" s="26"/>
      <c r="H433" s="26"/>
      <c r="I433" s="26"/>
    </row>
    <row r="434" spans="3:9" ht="12.75">
      <c r="C434" s="26"/>
      <c r="D434" s="26"/>
      <c r="E434" s="26"/>
      <c r="F434" s="26"/>
      <c r="G434" s="26"/>
      <c r="H434" s="26"/>
      <c r="I434" s="26"/>
    </row>
    <row r="435" spans="3:9" ht="12.75">
      <c r="C435" s="26"/>
      <c r="D435" s="26"/>
      <c r="E435" s="26"/>
      <c r="F435" s="26"/>
      <c r="G435" s="26"/>
      <c r="H435" s="26"/>
      <c r="I435" s="26"/>
    </row>
    <row r="436" spans="3:9" ht="12.75">
      <c r="C436" s="26"/>
      <c r="D436" s="26"/>
      <c r="E436" s="26"/>
      <c r="F436" s="26"/>
      <c r="G436" s="26"/>
      <c r="H436" s="26"/>
      <c r="I436" s="26"/>
    </row>
    <row r="437" spans="3:9" ht="12.75">
      <c r="C437" s="26"/>
      <c r="D437" s="26"/>
      <c r="E437" s="26"/>
      <c r="F437" s="26"/>
      <c r="G437" s="26"/>
      <c r="H437" s="26"/>
      <c r="I437" s="26"/>
    </row>
    <row r="438" spans="3:9" ht="12.75">
      <c r="C438" s="26"/>
      <c r="D438" s="26"/>
      <c r="E438" s="26"/>
      <c r="F438" s="26"/>
      <c r="G438" s="26"/>
      <c r="H438" s="26"/>
      <c r="I438" s="26"/>
    </row>
    <row r="439" spans="3:9" ht="12.75">
      <c r="C439" s="26"/>
      <c r="D439" s="26"/>
      <c r="E439" s="26"/>
      <c r="F439" s="26"/>
      <c r="G439" s="26"/>
      <c r="H439" s="26"/>
      <c r="I439" s="26"/>
    </row>
    <row r="440" spans="3:9" ht="12.75">
      <c r="C440" s="26"/>
      <c r="D440" s="26"/>
      <c r="E440" s="26"/>
      <c r="F440" s="26"/>
      <c r="G440" s="26"/>
      <c r="H440" s="26"/>
      <c r="I440" s="26"/>
    </row>
    <row r="441" spans="3:9" ht="12.75">
      <c r="C441" s="26"/>
      <c r="D441" s="26"/>
      <c r="E441" s="26"/>
      <c r="F441" s="26"/>
      <c r="G441" s="26"/>
      <c r="H441" s="26"/>
      <c r="I441" s="26"/>
    </row>
    <row r="442" spans="3:9" ht="12.75">
      <c r="C442" s="26"/>
      <c r="D442" s="26"/>
      <c r="E442" s="26"/>
      <c r="F442" s="26"/>
      <c r="G442" s="26"/>
      <c r="H442" s="26"/>
      <c r="I442" s="26"/>
    </row>
    <row r="443" spans="3:9" ht="12.75">
      <c r="C443" s="26"/>
      <c r="D443" s="26"/>
      <c r="E443" s="26"/>
      <c r="F443" s="26"/>
      <c r="G443" s="26"/>
      <c r="H443" s="26"/>
      <c r="I443" s="26"/>
    </row>
    <row r="444" spans="3:9" ht="12.75">
      <c r="C444" s="26"/>
      <c r="D444" s="26"/>
      <c r="E444" s="26"/>
      <c r="F444" s="26"/>
      <c r="G444" s="26"/>
      <c r="H444" s="26"/>
      <c r="I444" s="26"/>
    </row>
    <row r="445" spans="3:9" ht="12.75">
      <c r="C445" s="26"/>
      <c r="D445" s="26"/>
      <c r="E445" s="26"/>
      <c r="F445" s="26"/>
      <c r="G445" s="26"/>
      <c r="H445" s="26"/>
      <c r="I445" s="26"/>
    </row>
    <row r="446" spans="3:9" ht="12.75">
      <c r="C446" s="26"/>
      <c r="D446" s="26"/>
      <c r="E446" s="26"/>
      <c r="F446" s="26"/>
      <c r="G446" s="26"/>
      <c r="H446" s="26"/>
      <c r="I446" s="26"/>
    </row>
    <row r="447" spans="3:9" ht="12.75">
      <c r="C447" s="26"/>
      <c r="D447" s="26"/>
      <c r="E447" s="26"/>
      <c r="F447" s="26"/>
      <c r="G447" s="26"/>
      <c r="H447" s="26"/>
      <c r="I447" s="26"/>
    </row>
    <row r="448" spans="3:9" ht="12.75">
      <c r="C448" s="26"/>
      <c r="D448" s="26"/>
      <c r="E448" s="26"/>
      <c r="F448" s="26"/>
      <c r="G448" s="26"/>
      <c r="H448" s="26"/>
      <c r="I448" s="26"/>
    </row>
    <row r="449" spans="3:9" ht="12.75">
      <c r="C449" s="26"/>
      <c r="D449" s="26"/>
      <c r="E449" s="26"/>
      <c r="F449" s="26"/>
      <c r="G449" s="26"/>
      <c r="H449" s="26"/>
      <c r="I449" s="26"/>
    </row>
    <row r="450" spans="3:9" ht="12.75">
      <c r="C450" s="26"/>
      <c r="D450" s="26"/>
      <c r="E450" s="26"/>
      <c r="F450" s="26"/>
      <c r="G450" s="26"/>
      <c r="H450" s="26"/>
      <c r="I450" s="26"/>
    </row>
    <row r="451" spans="3:9" ht="12.75">
      <c r="C451" s="26"/>
      <c r="D451" s="26"/>
      <c r="E451" s="26"/>
      <c r="F451" s="26"/>
      <c r="G451" s="26"/>
      <c r="H451" s="26"/>
      <c r="I451" s="26"/>
    </row>
    <row r="452" spans="3:9" ht="12.75">
      <c r="C452" s="26"/>
      <c r="D452" s="26"/>
      <c r="E452" s="26"/>
      <c r="F452" s="26"/>
      <c r="G452" s="26"/>
      <c r="H452" s="26"/>
      <c r="I452" s="26"/>
    </row>
    <row r="453" spans="3:9" ht="12.75">
      <c r="C453" s="26"/>
      <c r="D453" s="26"/>
      <c r="E453" s="26"/>
      <c r="F453" s="26"/>
      <c r="G453" s="26"/>
      <c r="H453" s="26"/>
      <c r="I453" s="26"/>
    </row>
    <row r="454" spans="3:9" ht="12.75">
      <c r="C454" s="26"/>
      <c r="D454" s="26"/>
      <c r="E454" s="26"/>
      <c r="F454" s="26"/>
      <c r="G454" s="26"/>
      <c r="H454" s="26"/>
      <c r="I454" s="26"/>
    </row>
    <row r="455" spans="3:9" ht="12.75">
      <c r="C455" s="26"/>
      <c r="D455" s="26"/>
      <c r="E455" s="26"/>
      <c r="F455" s="26"/>
      <c r="G455" s="26"/>
      <c r="H455" s="26"/>
      <c r="I455" s="26"/>
    </row>
    <row r="456" spans="3:9" ht="12.75">
      <c r="C456" s="26"/>
      <c r="D456" s="26"/>
      <c r="E456" s="26"/>
      <c r="F456" s="26"/>
      <c r="G456" s="26"/>
      <c r="H456" s="26"/>
      <c r="I456" s="26"/>
    </row>
    <row r="457" spans="3:9" ht="12.75">
      <c r="C457" s="26"/>
      <c r="D457" s="26"/>
      <c r="E457" s="26"/>
      <c r="F457" s="26"/>
      <c r="G457" s="26"/>
      <c r="H457" s="26"/>
      <c r="I457" s="26"/>
    </row>
    <row r="458" spans="3:9" ht="12.75">
      <c r="C458" s="26"/>
      <c r="D458" s="26"/>
      <c r="E458" s="26"/>
      <c r="F458" s="26"/>
      <c r="G458" s="26"/>
      <c r="H458" s="26"/>
      <c r="I458" s="26"/>
    </row>
    <row r="459" spans="3:9" ht="12.75">
      <c r="C459" s="26"/>
      <c r="D459" s="26"/>
      <c r="E459" s="26"/>
      <c r="F459" s="26"/>
      <c r="G459" s="26"/>
      <c r="H459" s="26"/>
      <c r="I459" s="26"/>
    </row>
    <row r="460" spans="3:9" ht="12.75">
      <c r="C460" s="26"/>
      <c r="D460" s="26"/>
      <c r="E460" s="26"/>
      <c r="F460" s="26"/>
      <c r="G460" s="26"/>
      <c r="H460" s="26"/>
      <c r="I460" s="26"/>
    </row>
    <row r="461" spans="3:9" ht="12.75">
      <c r="C461" s="26"/>
      <c r="D461" s="26"/>
      <c r="E461" s="26"/>
      <c r="F461" s="26"/>
      <c r="G461" s="26"/>
      <c r="H461" s="26"/>
      <c r="I461" s="26"/>
    </row>
    <row r="462" spans="3:9" ht="12.75">
      <c r="C462" s="26"/>
      <c r="D462" s="26"/>
      <c r="E462" s="26"/>
      <c r="F462" s="26"/>
      <c r="G462" s="26"/>
      <c r="H462" s="26"/>
      <c r="I462" s="26"/>
    </row>
    <row r="463" spans="3:9" ht="12.75">
      <c r="C463" s="26"/>
      <c r="D463" s="26"/>
      <c r="E463" s="26"/>
      <c r="F463" s="26"/>
      <c r="G463" s="26"/>
      <c r="H463" s="26"/>
      <c r="I463" s="26"/>
    </row>
    <row r="464" spans="3:9" ht="12.75">
      <c r="C464" s="26"/>
      <c r="D464" s="26"/>
      <c r="E464" s="26"/>
      <c r="F464" s="26"/>
      <c r="G464" s="26"/>
      <c r="H464" s="26"/>
      <c r="I464" s="26"/>
    </row>
    <row r="465" spans="3:9" ht="12.75">
      <c r="C465" s="26"/>
      <c r="D465" s="26"/>
      <c r="E465" s="26"/>
      <c r="F465" s="26"/>
      <c r="G465" s="26"/>
      <c r="H465" s="26"/>
      <c r="I465" s="26"/>
    </row>
    <row r="466" spans="3:9" ht="12.75">
      <c r="C466" s="26"/>
      <c r="D466" s="26"/>
      <c r="E466" s="26"/>
      <c r="F466" s="26"/>
      <c r="G466" s="26"/>
      <c r="H466" s="26"/>
      <c r="I466" s="26"/>
    </row>
    <row r="467" spans="3:9" ht="12.75">
      <c r="C467" s="26"/>
      <c r="D467" s="26"/>
      <c r="E467" s="26"/>
      <c r="F467" s="26"/>
      <c r="G467" s="26"/>
      <c r="H467" s="26"/>
      <c r="I467" s="26"/>
    </row>
    <row r="468" spans="3:9" ht="12.75">
      <c r="C468" s="26"/>
      <c r="D468" s="26"/>
      <c r="E468" s="26"/>
      <c r="F468" s="26"/>
      <c r="G468" s="26"/>
      <c r="H468" s="26"/>
      <c r="I468" s="26"/>
    </row>
    <row r="469" spans="3:9" ht="12.75">
      <c r="C469" s="26"/>
      <c r="D469" s="26"/>
      <c r="E469" s="26"/>
      <c r="F469" s="26"/>
      <c r="G469" s="26"/>
      <c r="H469" s="26"/>
      <c r="I469" s="26"/>
    </row>
    <row r="470" spans="3:9" ht="12.75">
      <c r="C470" s="26"/>
      <c r="D470" s="26"/>
      <c r="E470" s="26"/>
      <c r="F470" s="26"/>
      <c r="G470" s="26"/>
      <c r="H470" s="26"/>
      <c r="I470" s="26"/>
    </row>
    <row r="471" spans="3:9" ht="12.75">
      <c r="C471" s="26"/>
      <c r="D471" s="26"/>
      <c r="E471" s="26"/>
      <c r="F471" s="26"/>
      <c r="G471" s="26"/>
      <c r="H471" s="26"/>
      <c r="I471" s="26"/>
    </row>
    <row r="472" spans="3:9" ht="12.75">
      <c r="C472" s="26"/>
      <c r="D472" s="26"/>
      <c r="E472" s="26"/>
      <c r="F472" s="26"/>
      <c r="G472" s="26"/>
      <c r="H472" s="26"/>
      <c r="I472" s="26"/>
    </row>
    <row r="473" spans="3:9" ht="12.75">
      <c r="C473" s="26"/>
      <c r="D473" s="26"/>
      <c r="E473" s="26"/>
      <c r="F473" s="26"/>
      <c r="G473" s="26"/>
      <c r="H473" s="26"/>
      <c r="I473" s="26"/>
    </row>
    <row r="474" spans="3:9" ht="12.75">
      <c r="C474" s="26"/>
      <c r="D474" s="26"/>
      <c r="E474" s="26"/>
      <c r="F474" s="26"/>
      <c r="G474" s="26"/>
      <c r="H474" s="26"/>
      <c r="I474" s="26"/>
    </row>
    <row r="475" spans="3:9" ht="12.75">
      <c r="C475" s="26"/>
      <c r="D475" s="26"/>
      <c r="E475" s="26"/>
      <c r="F475" s="26"/>
      <c r="G475" s="26"/>
      <c r="H475" s="26"/>
      <c r="I475" s="26"/>
    </row>
    <row r="476" spans="3:9" ht="12.75">
      <c r="C476" s="26"/>
      <c r="D476" s="26"/>
      <c r="E476" s="26"/>
      <c r="F476" s="26"/>
      <c r="G476" s="26"/>
      <c r="H476" s="26"/>
      <c r="I476" s="26"/>
    </row>
    <row r="477" spans="3:9" ht="12.75">
      <c r="C477" s="26"/>
      <c r="D477" s="26"/>
      <c r="E477" s="26"/>
      <c r="F477" s="26"/>
      <c r="G477" s="26"/>
      <c r="H477" s="26"/>
      <c r="I477" s="26"/>
    </row>
    <row r="478" spans="3:9" ht="12.75">
      <c r="C478" s="26"/>
      <c r="D478" s="26"/>
      <c r="E478" s="26"/>
      <c r="F478" s="26"/>
      <c r="G478" s="26"/>
      <c r="H478" s="26"/>
      <c r="I478" s="26"/>
    </row>
    <row r="479" spans="3:9" ht="12.75">
      <c r="C479" s="26"/>
      <c r="D479" s="26"/>
      <c r="E479" s="26"/>
      <c r="F479" s="26"/>
      <c r="G479" s="26"/>
      <c r="H479" s="26"/>
      <c r="I479" s="26"/>
    </row>
    <row r="480" spans="3:9" ht="12.75">
      <c r="C480" s="26"/>
      <c r="D480" s="26"/>
      <c r="E480" s="26"/>
      <c r="F480" s="26"/>
      <c r="G480" s="26"/>
      <c r="H480" s="26"/>
      <c r="I480" s="26"/>
    </row>
    <row r="481" spans="3:9" ht="12.75">
      <c r="C481" s="26"/>
      <c r="D481" s="26"/>
      <c r="E481" s="26"/>
      <c r="F481" s="26"/>
      <c r="G481" s="26"/>
      <c r="H481" s="26"/>
      <c r="I481" s="26"/>
    </row>
    <row r="482" spans="3:9" ht="12.75">
      <c r="C482" s="26"/>
      <c r="D482" s="26"/>
      <c r="E482" s="26"/>
      <c r="F482" s="26"/>
      <c r="G482" s="26"/>
      <c r="H482" s="26"/>
      <c r="I482" s="26"/>
    </row>
    <row r="483" spans="3:9" ht="12.75">
      <c r="C483" s="26"/>
      <c r="D483" s="26"/>
      <c r="E483" s="26"/>
      <c r="F483" s="26"/>
      <c r="G483" s="26"/>
      <c r="H483" s="26"/>
      <c r="I483" s="26"/>
    </row>
    <row r="484" spans="3:9" ht="12.75">
      <c r="C484" s="26"/>
      <c r="D484" s="26"/>
      <c r="E484" s="26"/>
      <c r="F484" s="26"/>
      <c r="G484" s="26"/>
      <c r="H484" s="26"/>
      <c r="I484" s="26"/>
    </row>
    <row r="485" spans="3:9" ht="12.75">
      <c r="C485" s="26"/>
      <c r="D485" s="26"/>
      <c r="E485" s="26"/>
      <c r="F485" s="26"/>
      <c r="G485" s="26"/>
      <c r="H485" s="26"/>
      <c r="I485" s="26"/>
    </row>
    <row r="486" spans="3:9" ht="12.75">
      <c r="C486" s="26"/>
      <c r="D486" s="26"/>
      <c r="E486" s="26"/>
      <c r="F486" s="26"/>
      <c r="G486" s="26"/>
      <c r="H486" s="26"/>
      <c r="I486" s="26"/>
    </row>
    <row r="487" spans="3:9" ht="12.75">
      <c r="C487" s="26"/>
      <c r="D487" s="26"/>
      <c r="E487" s="26"/>
      <c r="F487" s="26"/>
      <c r="G487" s="26"/>
      <c r="H487" s="26"/>
      <c r="I487" s="26"/>
    </row>
    <row r="488" spans="3:9" ht="12.75">
      <c r="C488" s="26"/>
      <c r="D488" s="26"/>
      <c r="E488" s="26"/>
      <c r="F488" s="26"/>
      <c r="G488" s="26"/>
      <c r="H488" s="26"/>
      <c r="I488" s="26"/>
    </row>
    <row r="489" spans="3:9" ht="12.75">
      <c r="C489" s="26"/>
      <c r="D489" s="26"/>
      <c r="E489" s="26"/>
      <c r="F489" s="26"/>
      <c r="G489" s="26"/>
      <c r="H489" s="26"/>
      <c r="I489" s="26"/>
    </row>
    <row r="490" spans="3:9" ht="12.75">
      <c r="C490" s="26"/>
      <c r="D490" s="26"/>
      <c r="E490" s="26"/>
      <c r="F490" s="26"/>
      <c r="G490" s="26"/>
      <c r="H490" s="26"/>
      <c r="I490" s="26"/>
    </row>
    <row r="491" spans="3:9" ht="12.75">
      <c r="C491" s="26"/>
      <c r="D491" s="26"/>
      <c r="E491" s="26"/>
      <c r="F491" s="26"/>
      <c r="G491" s="26"/>
      <c r="H491" s="26"/>
      <c r="I491" s="26"/>
    </row>
    <row r="492" spans="3:9" ht="12.75">
      <c r="C492" s="26"/>
      <c r="D492" s="26"/>
      <c r="E492" s="26"/>
      <c r="F492" s="26"/>
      <c r="G492" s="26"/>
      <c r="H492" s="26"/>
      <c r="I492" s="26"/>
    </row>
    <row r="493" spans="3:9" ht="12.75">
      <c r="C493" s="26"/>
      <c r="D493" s="26"/>
      <c r="E493" s="26"/>
      <c r="F493" s="26"/>
      <c r="G493" s="26"/>
      <c r="H493" s="26"/>
      <c r="I493" s="26"/>
    </row>
    <row r="494" spans="3:9" ht="12.75">
      <c r="C494" s="26"/>
      <c r="D494" s="26"/>
      <c r="E494" s="26"/>
      <c r="F494" s="26"/>
      <c r="G494" s="26"/>
      <c r="H494" s="26"/>
      <c r="I494" s="26"/>
    </row>
    <row r="495" spans="3:9" ht="12.75">
      <c r="C495" s="26"/>
      <c r="D495" s="26"/>
      <c r="E495" s="26"/>
      <c r="F495" s="26"/>
      <c r="G495" s="26"/>
      <c r="H495" s="26"/>
      <c r="I495" s="26"/>
    </row>
    <row r="496" spans="3:9" ht="12.75">
      <c r="C496" s="26"/>
      <c r="D496" s="26"/>
      <c r="E496" s="26"/>
      <c r="F496" s="26"/>
      <c r="G496" s="26"/>
      <c r="H496" s="26"/>
      <c r="I496" s="26"/>
    </row>
    <row r="497" spans="3:9" ht="12.75">
      <c r="C497" s="26"/>
      <c r="D497" s="26"/>
      <c r="E497" s="26"/>
      <c r="F497" s="26"/>
      <c r="G497" s="26"/>
      <c r="H497" s="26"/>
      <c r="I497" s="26"/>
    </row>
    <row r="498" spans="3:9" ht="12.75">
      <c r="C498" s="26"/>
      <c r="D498" s="26"/>
      <c r="E498" s="26"/>
      <c r="F498" s="26"/>
      <c r="G498" s="26"/>
      <c r="H498" s="26"/>
      <c r="I498" s="26"/>
    </row>
    <row r="499" spans="3:9" ht="12.75">
      <c r="C499" s="26"/>
      <c r="D499" s="26"/>
      <c r="E499" s="26"/>
      <c r="F499" s="26"/>
      <c r="G499" s="26"/>
      <c r="H499" s="26"/>
      <c r="I499" s="26"/>
    </row>
    <row r="500" spans="3:9" ht="12.75">
      <c r="C500" s="26"/>
      <c r="D500" s="26"/>
      <c r="E500" s="26"/>
      <c r="F500" s="26"/>
      <c r="G500" s="26"/>
      <c r="H500" s="26"/>
      <c r="I500" s="26"/>
    </row>
    <row r="501" spans="3:9" ht="12.75">
      <c r="C501" s="26"/>
      <c r="D501" s="26"/>
      <c r="E501" s="26"/>
      <c r="F501" s="26"/>
      <c r="G501" s="26"/>
      <c r="H501" s="26"/>
      <c r="I501" s="26"/>
    </row>
    <row r="502" spans="3:9" ht="12.75">
      <c r="C502" s="26"/>
      <c r="D502" s="26"/>
      <c r="E502" s="26"/>
      <c r="F502" s="26"/>
      <c r="G502" s="26"/>
      <c r="H502" s="26"/>
      <c r="I502" s="26"/>
    </row>
    <row r="503" spans="3:9" ht="12.75">
      <c r="C503" s="26"/>
      <c r="D503" s="26"/>
      <c r="E503" s="26"/>
      <c r="F503" s="26"/>
      <c r="G503" s="26"/>
      <c r="H503" s="26"/>
      <c r="I503" s="26"/>
    </row>
    <row r="504" spans="3:9" ht="12.75">
      <c r="C504" s="26"/>
      <c r="D504" s="26"/>
      <c r="E504" s="26"/>
      <c r="F504" s="26"/>
      <c r="G504" s="26"/>
      <c r="H504" s="26"/>
      <c r="I504" s="26"/>
    </row>
    <row r="505" spans="3:9" ht="12.75">
      <c r="C505" s="26"/>
      <c r="D505" s="26"/>
      <c r="E505" s="26"/>
      <c r="F505" s="26"/>
      <c r="G505" s="26"/>
      <c r="H505" s="26"/>
      <c r="I505" s="26"/>
    </row>
    <row r="506" spans="3:9" ht="12.75">
      <c r="C506" s="26"/>
      <c r="D506" s="26"/>
      <c r="E506" s="26"/>
      <c r="F506" s="26"/>
      <c r="G506" s="26"/>
      <c r="H506" s="26"/>
      <c r="I506" s="26"/>
    </row>
    <row r="507" spans="3:9" ht="12.75">
      <c r="C507" s="26"/>
      <c r="D507" s="26"/>
      <c r="E507" s="26"/>
      <c r="F507" s="26"/>
      <c r="G507" s="26"/>
      <c r="H507" s="26"/>
      <c r="I507" s="26"/>
    </row>
    <row r="508" spans="3:9" ht="12.75">
      <c r="C508" s="26"/>
      <c r="D508" s="26"/>
      <c r="E508" s="26"/>
      <c r="F508" s="26"/>
      <c r="G508" s="26"/>
      <c r="H508" s="26"/>
      <c r="I508" s="26"/>
    </row>
    <row r="509" spans="3:9" ht="12.75">
      <c r="C509" s="26"/>
      <c r="D509" s="26"/>
      <c r="E509" s="26"/>
      <c r="F509" s="26"/>
      <c r="G509" s="26"/>
      <c r="H509" s="26"/>
      <c r="I509" s="26"/>
    </row>
    <row r="510" spans="3:9" ht="12.75">
      <c r="C510" s="26"/>
      <c r="D510" s="26"/>
      <c r="E510" s="26"/>
      <c r="F510" s="26"/>
      <c r="G510" s="26"/>
      <c r="H510" s="26"/>
      <c r="I510" s="26"/>
    </row>
    <row r="511" spans="3:9" ht="12.75">
      <c r="C511" s="26"/>
      <c r="D511" s="26"/>
      <c r="E511" s="26"/>
      <c r="F511" s="26"/>
      <c r="G511" s="26"/>
      <c r="H511" s="26"/>
      <c r="I511" s="26"/>
    </row>
    <row r="512" spans="3:9" ht="12.75">
      <c r="C512" s="26"/>
      <c r="D512" s="26"/>
      <c r="E512" s="26"/>
      <c r="F512" s="26"/>
      <c r="G512" s="26"/>
      <c r="H512" s="26"/>
      <c r="I512" s="26"/>
    </row>
    <row r="513" spans="3:9" ht="12.75">
      <c r="C513" s="26"/>
      <c r="D513" s="26"/>
      <c r="E513" s="26"/>
      <c r="F513" s="26"/>
      <c r="G513" s="26"/>
      <c r="H513" s="26"/>
      <c r="I513" s="26"/>
    </row>
    <row r="514" spans="3:9" ht="12.75">
      <c r="C514" s="26"/>
      <c r="D514" s="26"/>
      <c r="E514" s="26"/>
      <c r="F514" s="26"/>
      <c r="G514" s="26"/>
      <c r="H514" s="26"/>
      <c r="I514" s="26"/>
    </row>
    <row r="515" spans="3:9" ht="12.75">
      <c r="C515" s="26"/>
      <c r="D515" s="26"/>
      <c r="E515" s="26"/>
      <c r="F515" s="26"/>
      <c r="G515" s="26"/>
      <c r="H515" s="26"/>
      <c r="I515" s="26"/>
    </row>
    <row r="516" spans="3:9" ht="12.75">
      <c r="C516" s="26"/>
      <c r="D516" s="26"/>
      <c r="E516" s="26"/>
      <c r="F516" s="26"/>
      <c r="G516" s="26"/>
      <c r="H516" s="26"/>
      <c r="I516" s="26"/>
    </row>
    <row r="517" spans="3:9" ht="12.75">
      <c r="C517" s="26"/>
      <c r="D517" s="26"/>
      <c r="E517" s="26"/>
      <c r="F517" s="26"/>
      <c r="G517" s="26"/>
      <c r="H517" s="26"/>
      <c r="I517" s="26"/>
    </row>
    <row r="518" spans="3:9" ht="12.75">
      <c r="C518" s="26"/>
      <c r="D518" s="26"/>
      <c r="E518" s="26"/>
      <c r="F518" s="26"/>
      <c r="G518" s="26"/>
      <c r="H518" s="26"/>
      <c r="I518" s="26"/>
    </row>
    <row r="519" spans="3:9" ht="12.75">
      <c r="C519" s="26"/>
      <c r="D519" s="26"/>
      <c r="E519" s="26"/>
      <c r="F519" s="26"/>
      <c r="G519" s="26"/>
      <c r="H519" s="26"/>
      <c r="I519" s="26"/>
    </row>
    <row r="520" spans="3:9" ht="12.75">
      <c r="C520" s="26"/>
      <c r="D520" s="26"/>
      <c r="E520" s="26"/>
      <c r="F520" s="26"/>
      <c r="G520" s="26"/>
      <c r="H520" s="26"/>
      <c r="I520" s="26"/>
    </row>
    <row r="521" spans="3:9" ht="12.75">
      <c r="C521" s="26"/>
      <c r="D521" s="26"/>
      <c r="E521" s="26"/>
      <c r="F521" s="26"/>
      <c r="G521" s="26"/>
      <c r="H521" s="26"/>
      <c r="I521" s="26"/>
    </row>
    <row r="522" spans="3:9" ht="12.75">
      <c r="C522" s="26"/>
      <c r="D522" s="26"/>
      <c r="E522" s="26"/>
      <c r="F522" s="26"/>
      <c r="G522" s="26"/>
      <c r="H522" s="26"/>
      <c r="I522" s="26"/>
    </row>
    <row r="523" spans="3:9" ht="12.75">
      <c r="C523" s="26"/>
      <c r="D523" s="26"/>
      <c r="E523" s="26"/>
      <c r="F523" s="26"/>
      <c r="G523" s="26"/>
      <c r="H523" s="26"/>
      <c r="I523" s="26"/>
    </row>
    <row r="524" spans="3:9" ht="12.75">
      <c r="C524" s="26"/>
      <c r="D524" s="26"/>
      <c r="E524" s="26"/>
      <c r="F524" s="26"/>
      <c r="G524" s="26"/>
      <c r="H524" s="26"/>
      <c r="I524" s="26"/>
    </row>
    <row r="525" spans="3:9" ht="12.75">
      <c r="C525" s="26"/>
      <c r="D525" s="26"/>
      <c r="E525" s="26"/>
      <c r="F525" s="26"/>
      <c r="G525" s="26"/>
      <c r="H525" s="26"/>
      <c r="I525" s="26"/>
    </row>
    <row r="526" spans="3:9" ht="12.75">
      <c r="C526" s="26"/>
      <c r="D526" s="26"/>
      <c r="E526" s="26"/>
      <c r="F526" s="26"/>
      <c r="G526" s="26"/>
      <c r="H526" s="26"/>
      <c r="I526" s="26"/>
    </row>
    <row r="527" spans="3:9" ht="12.75">
      <c r="C527" s="26"/>
      <c r="D527" s="26"/>
      <c r="E527" s="26"/>
      <c r="F527" s="26"/>
      <c r="G527" s="26"/>
      <c r="H527" s="26"/>
      <c r="I527" s="26"/>
    </row>
    <row r="528" spans="3:9" ht="12.75">
      <c r="C528" s="26"/>
      <c r="D528" s="26"/>
      <c r="E528" s="26"/>
      <c r="F528" s="26"/>
      <c r="G528" s="26"/>
      <c r="H528" s="26"/>
      <c r="I528" s="26"/>
    </row>
    <row r="529" spans="3:9" ht="12.75">
      <c r="C529" s="26"/>
      <c r="D529" s="26"/>
      <c r="E529" s="26"/>
      <c r="F529" s="26"/>
      <c r="G529" s="26"/>
      <c r="H529" s="26"/>
      <c r="I529" s="26"/>
    </row>
    <row r="530" spans="3:9" ht="12.75">
      <c r="C530" s="26"/>
      <c r="D530" s="26"/>
      <c r="E530" s="26"/>
      <c r="F530" s="26"/>
      <c r="G530" s="26"/>
      <c r="H530" s="26"/>
      <c r="I530" s="26"/>
    </row>
    <row r="531" spans="3:9" ht="12.75">
      <c r="C531" s="26"/>
      <c r="D531" s="26"/>
      <c r="E531" s="26"/>
      <c r="F531" s="26"/>
      <c r="G531" s="26"/>
      <c r="H531" s="26"/>
      <c r="I531" s="26"/>
    </row>
    <row r="532" spans="3:9" ht="12.75">
      <c r="C532" s="26"/>
      <c r="D532" s="26"/>
      <c r="E532" s="26"/>
      <c r="F532" s="26"/>
      <c r="G532" s="26"/>
      <c r="H532" s="26"/>
      <c r="I532" s="26"/>
    </row>
    <row r="533" spans="3:9" ht="12.75">
      <c r="C533" s="26"/>
      <c r="D533" s="26"/>
      <c r="E533" s="26"/>
      <c r="F533" s="26"/>
      <c r="G533" s="26"/>
      <c r="H533" s="26"/>
      <c r="I533" s="26"/>
    </row>
    <row r="534" spans="3:9" ht="12.75">
      <c r="C534" s="26"/>
      <c r="D534" s="26"/>
      <c r="E534" s="26"/>
      <c r="F534" s="26"/>
      <c r="G534" s="26"/>
      <c r="H534" s="26"/>
      <c r="I534" s="26"/>
    </row>
    <row r="535" spans="3:9" ht="12.75">
      <c r="C535" s="26"/>
      <c r="D535" s="26"/>
      <c r="E535" s="26"/>
      <c r="F535" s="26"/>
      <c r="G535" s="26"/>
      <c r="H535" s="26"/>
      <c r="I535" s="26"/>
    </row>
    <row r="536" spans="3:9" ht="12.75">
      <c r="C536" s="26"/>
      <c r="D536" s="26"/>
      <c r="E536" s="26"/>
      <c r="F536" s="26"/>
      <c r="G536" s="26"/>
      <c r="H536" s="26"/>
      <c r="I536" s="26"/>
    </row>
    <row r="537" spans="3:9" ht="12.75">
      <c r="C537" s="26"/>
      <c r="D537" s="26"/>
      <c r="E537" s="26"/>
      <c r="F537" s="26"/>
      <c r="G537" s="26"/>
      <c r="H537" s="26"/>
      <c r="I537" s="26"/>
    </row>
    <row r="538" spans="3:9" ht="12.75">
      <c r="C538" s="26"/>
      <c r="D538" s="26"/>
      <c r="E538" s="26"/>
      <c r="F538" s="26"/>
      <c r="G538" s="26"/>
      <c r="H538" s="26"/>
      <c r="I538" s="26"/>
    </row>
    <row r="539" spans="3:9" ht="12.75">
      <c r="C539" s="26"/>
      <c r="D539" s="26"/>
      <c r="E539" s="26"/>
      <c r="F539" s="26"/>
      <c r="G539" s="26"/>
      <c r="H539" s="26"/>
      <c r="I539" s="26"/>
    </row>
    <row r="540" spans="3:9" ht="12.75">
      <c r="C540" s="26"/>
      <c r="D540" s="26"/>
      <c r="E540" s="26"/>
      <c r="F540" s="26"/>
      <c r="G540" s="26"/>
      <c r="H540" s="26"/>
      <c r="I540" s="26"/>
    </row>
    <row r="541" spans="3:9" ht="12.75">
      <c r="C541" s="26"/>
      <c r="D541" s="26"/>
      <c r="E541" s="26"/>
      <c r="F541" s="26"/>
      <c r="G541" s="26"/>
      <c r="H541" s="26"/>
      <c r="I541" s="26"/>
    </row>
    <row r="542" spans="3:9" ht="12.75">
      <c r="C542" s="26"/>
      <c r="D542" s="26"/>
      <c r="E542" s="26"/>
      <c r="F542" s="26"/>
      <c r="G542" s="26"/>
      <c r="H542" s="26"/>
      <c r="I542" s="26"/>
    </row>
    <row r="543" spans="3:9" ht="12.75">
      <c r="C543" s="26"/>
      <c r="D543" s="26"/>
      <c r="E543" s="26"/>
      <c r="F543" s="26"/>
      <c r="G543" s="26"/>
      <c r="H543" s="26"/>
      <c r="I543" s="26"/>
    </row>
    <row r="544" spans="3:9" ht="12.75">
      <c r="C544" s="26"/>
      <c r="D544" s="26"/>
      <c r="E544" s="26"/>
      <c r="F544" s="26"/>
      <c r="G544" s="26"/>
      <c r="H544" s="26"/>
      <c r="I544" s="26"/>
    </row>
    <row r="545" spans="3:9" ht="12.75">
      <c r="C545" s="26"/>
      <c r="D545" s="26"/>
      <c r="E545" s="26"/>
      <c r="F545" s="26"/>
      <c r="G545" s="26"/>
      <c r="H545" s="26"/>
      <c r="I545" s="26"/>
    </row>
    <row r="546" spans="3:9" ht="12.75">
      <c r="C546" s="26"/>
      <c r="D546" s="26"/>
      <c r="E546" s="26"/>
      <c r="F546" s="26"/>
      <c r="G546" s="26"/>
      <c r="H546" s="26"/>
      <c r="I546" s="26"/>
    </row>
    <row r="547" spans="3:9" ht="12.75">
      <c r="C547" s="26"/>
      <c r="D547" s="26"/>
      <c r="E547" s="26"/>
      <c r="F547" s="26"/>
      <c r="G547" s="26"/>
      <c r="H547" s="26"/>
      <c r="I547" s="26"/>
    </row>
    <row r="548" spans="3:9" ht="12.75">
      <c r="C548" s="26"/>
      <c r="D548" s="26"/>
      <c r="E548" s="26"/>
      <c r="F548" s="26"/>
      <c r="G548" s="26"/>
      <c r="H548" s="26"/>
      <c r="I548" s="26"/>
    </row>
    <row r="549" spans="3:9" ht="12.75">
      <c r="C549" s="26"/>
      <c r="D549" s="26"/>
      <c r="E549" s="26"/>
      <c r="F549" s="26"/>
      <c r="G549" s="26"/>
      <c r="H549" s="26"/>
      <c r="I549" s="26"/>
    </row>
    <row r="550" spans="3:9" ht="12.75">
      <c r="C550" s="26"/>
      <c r="D550" s="26"/>
      <c r="E550" s="26"/>
      <c r="F550" s="26"/>
      <c r="G550" s="26"/>
      <c r="H550" s="26"/>
      <c r="I550" s="26"/>
    </row>
    <row r="551" spans="3:7" ht="12.75">
      <c r="C551" s="26"/>
      <c r="D551" s="26"/>
      <c r="G551" s="26"/>
    </row>
    <row r="552" spans="3:7" ht="12.75">
      <c r="C552" s="26"/>
      <c r="D552" s="26"/>
      <c r="G552" s="26"/>
    </row>
    <row r="553" spans="3:7" ht="12.75">
      <c r="C553" s="26"/>
      <c r="D553" s="26"/>
      <c r="G553" s="26"/>
    </row>
    <row r="554" spans="3:7" ht="12.75">
      <c r="C554" s="26"/>
      <c r="D554" s="26"/>
      <c r="G554" s="26"/>
    </row>
    <row r="555" spans="3:7" ht="12.75">
      <c r="C555" s="26"/>
      <c r="D555" s="26"/>
      <c r="G555" s="26"/>
    </row>
    <row r="556" spans="3:7" ht="12.75">
      <c r="C556" s="26"/>
      <c r="D556" s="26"/>
      <c r="G556" s="26"/>
    </row>
    <row r="557" spans="3:7" ht="12.75">
      <c r="C557" s="26"/>
      <c r="D557" s="26"/>
      <c r="G557" s="26"/>
    </row>
    <row r="558" spans="3:7" ht="12.75">
      <c r="C558" s="26"/>
      <c r="D558" s="26"/>
      <c r="G558" s="26"/>
    </row>
    <row r="559" spans="3:7" ht="12.75">
      <c r="C559" s="26"/>
      <c r="D559" s="26"/>
      <c r="G559" s="26"/>
    </row>
    <row r="560" spans="3:7" ht="12.75">
      <c r="C560" s="26"/>
      <c r="D560" s="26"/>
      <c r="G560" s="26"/>
    </row>
    <row r="561" spans="3:7" ht="12.75">
      <c r="C561" s="26"/>
      <c r="D561" s="26"/>
      <c r="G561" s="26"/>
    </row>
    <row r="562" spans="3:7" ht="12.75">
      <c r="C562" s="26"/>
      <c r="D562" s="26"/>
      <c r="G562" s="26"/>
    </row>
    <row r="563" spans="3:7" ht="12.75">
      <c r="C563" s="26"/>
      <c r="D563" s="26"/>
      <c r="G563" s="26"/>
    </row>
    <row r="564" spans="3:7" ht="12.75">
      <c r="C564" s="26"/>
      <c r="D564" s="26"/>
      <c r="G564" s="26"/>
    </row>
    <row r="565" spans="3:7" ht="12.75">
      <c r="C565" s="26"/>
      <c r="D565" s="26"/>
      <c r="G565" s="26"/>
    </row>
    <row r="566" spans="3:7" ht="12.75">
      <c r="C566" s="26"/>
      <c r="D566" s="26"/>
      <c r="G566" s="26"/>
    </row>
    <row r="567" spans="3:7" ht="12.75">
      <c r="C567" s="26"/>
      <c r="D567" s="26"/>
      <c r="G567" s="26"/>
    </row>
    <row r="568" spans="3:7" ht="12.75">
      <c r="C568" s="26"/>
      <c r="D568" s="26"/>
      <c r="G568" s="26"/>
    </row>
    <row r="569" spans="3:7" ht="12.75">
      <c r="C569" s="26"/>
      <c r="D569" s="26"/>
      <c r="G569" s="26"/>
    </row>
    <row r="570" spans="3:7" ht="12.75">
      <c r="C570" s="26"/>
      <c r="D570" s="26"/>
      <c r="G570" s="26"/>
    </row>
    <row r="571" spans="3:7" ht="12.75">
      <c r="C571" s="26"/>
      <c r="D571" s="26"/>
      <c r="G571" s="26"/>
    </row>
    <row r="572" spans="3:7" ht="12.75">
      <c r="C572" s="26"/>
      <c r="D572" s="26"/>
      <c r="G572" s="26"/>
    </row>
    <row r="573" spans="3:7" ht="12.75">
      <c r="C573" s="26"/>
      <c r="D573" s="26"/>
      <c r="G573" s="26"/>
    </row>
    <row r="574" spans="3:7" ht="12.75">
      <c r="C574" s="26"/>
      <c r="D574" s="26"/>
      <c r="G574" s="26"/>
    </row>
    <row r="575" spans="3:7" ht="12.75">
      <c r="C575" s="26"/>
      <c r="D575" s="26"/>
      <c r="G575" s="26"/>
    </row>
    <row r="576" spans="3:7" ht="12.75">
      <c r="C576" s="26"/>
      <c r="D576" s="26"/>
      <c r="G576" s="26"/>
    </row>
    <row r="577" spans="3:7" ht="12.75">
      <c r="C577" s="26"/>
      <c r="D577" s="26"/>
      <c r="G577" s="26"/>
    </row>
    <row r="578" spans="3:7" ht="12.75">
      <c r="C578" s="26"/>
      <c r="D578" s="26"/>
      <c r="G578" s="26"/>
    </row>
    <row r="579" spans="3:7" ht="12.75">
      <c r="C579" s="26"/>
      <c r="D579" s="26"/>
      <c r="G579" s="26"/>
    </row>
    <row r="580" spans="3:7" ht="12.75">
      <c r="C580" s="26"/>
      <c r="D580" s="26"/>
      <c r="G580" s="26"/>
    </row>
    <row r="581" spans="3:7" ht="12.75">
      <c r="C581" s="26"/>
      <c r="D581" s="26"/>
      <c r="G581" s="26"/>
    </row>
    <row r="582" spans="3:7" ht="12.75">
      <c r="C582" s="26"/>
      <c r="D582" s="26"/>
      <c r="G582" s="26"/>
    </row>
    <row r="583" spans="3:7" ht="12.75">
      <c r="C583" s="26"/>
      <c r="D583" s="26"/>
      <c r="G583" s="26"/>
    </row>
    <row r="584" spans="3:7" ht="12.75">
      <c r="C584" s="26"/>
      <c r="D584" s="26"/>
      <c r="G584" s="26"/>
    </row>
    <row r="585" spans="3:7" ht="12.75">
      <c r="C585" s="26"/>
      <c r="D585" s="26"/>
      <c r="G585" s="26"/>
    </row>
    <row r="586" spans="3:7" ht="12.75">
      <c r="C586" s="26"/>
      <c r="D586" s="26"/>
      <c r="G586" s="26"/>
    </row>
    <row r="587" spans="3:7" ht="12.75">
      <c r="C587" s="26"/>
      <c r="D587" s="26"/>
      <c r="G587" s="26"/>
    </row>
    <row r="588" spans="3:7" ht="12.75">
      <c r="C588" s="26"/>
      <c r="D588" s="26"/>
      <c r="G588" s="26"/>
    </row>
    <row r="589" spans="3:7" ht="12.75">
      <c r="C589" s="26"/>
      <c r="D589" s="26"/>
      <c r="G589" s="26"/>
    </row>
    <row r="590" spans="3:7" ht="12.75">
      <c r="C590" s="26"/>
      <c r="D590" s="26"/>
      <c r="G590" s="26"/>
    </row>
    <row r="591" spans="3:7" ht="12.75">
      <c r="C591" s="26"/>
      <c r="D591" s="26"/>
      <c r="G591" s="26"/>
    </row>
    <row r="592" spans="3:7" ht="12.75">
      <c r="C592" s="26"/>
      <c r="D592" s="26"/>
      <c r="G592" s="26"/>
    </row>
    <row r="593" spans="3:7" ht="12.75">
      <c r="C593" s="26"/>
      <c r="D593" s="26"/>
      <c r="G593" s="26"/>
    </row>
    <row r="594" spans="3:7" ht="12.75">
      <c r="C594" s="26"/>
      <c r="D594" s="26"/>
      <c r="G594" s="26"/>
    </row>
    <row r="595" spans="3:7" ht="12.75">
      <c r="C595" s="26"/>
      <c r="D595" s="26"/>
      <c r="G595" s="26"/>
    </row>
    <row r="596" spans="3:7" ht="12.75">
      <c r="C596" s="26"/>
      <c r="D596" s="26"/>
      <c r="G596" s="26"/>
    </row>
  </sheetData>
  <mergeCells count="6">
    <mergeCell ref="A49:C49"/>
    <mergeCell ref="D1:E1"/>
    <mergeCell ref="G1:H1"/>
    <mergeCell ref="B1:B2"/>
    <mergeCell ref="A1:A2"/>
    <mergeCell ref="C1:C2"/>
  </mergeCells>
  <printOptions horizontalCentered="1"/>
  <pageMargins left="0" right="0" top="0.83" bottom="0.61" header="0.22" footer="0.28"/>
  <pageSetup horizontalDpi="1200" verticalDpi="1200" orientation="portrait" paperSize="9" scale="82" r:id="rId1"/>
  <headerFooter alignWithMargins="0">
    <oddHeader>&amp;C&amp;"Arial CE,Pogrubiony"&amp;13
Wykonanie planu przychodów i wydatków dochodów własnych 
jednostek budżetowych miasta Opola w 2009 roku&amp;R&amp;11Załącznik Nr 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G692"/>
  <sheetViews>
    <sheetView workbookViewId="0" topLeftCell="A1">
      <selection activeCell="A1" sqref="A1:A2"/>
    </sheetView>
  </sheetViews>
  <sheetFormatPr defaultColWidth="9.00390625" defaultRowHeight="12.75"/>
  <cols>
    <col min="1" max="1" width="34.125" style="8" customWidth="1"/>
    <col min="2" max="3" width="14.75390625" style="8" customWidth="1"/>
    <col min="4" max="5" width="16.125" style="8" customWidth="1"/>
    <col min="6" max="7" width="14.75390625" style="8" customWidth="1"/>
    <col min="8" max="16384" width="9.125" style="8" customWidth="1"/>
  </cols>
  <sheetData>
    <row r="1" spans="1:7" s="3" customFormat="1" ht="20.25" customHeight="1">
      <c r="A1" s="254" t="s">
        <v>3</v>
      </c>
      <c r="B1" s="254" t="s">
        <v>4</v>
      </c>
      <c r="C1" s="256" t="s">
        <v>97</v>
      </c>
      <c r="D1" s="257" t="s">
        <v>0</v>
      </c>
      <c r="E1" s="258"/>
      <c r="F1" s="252" t="s">
        <v>132</v>
      </c>
      <c r="G1" s="254" t="s">
        <v>96</v>
      </c>
    </row>
    <row r="2" spans="1:7" s="3" customFormat="1" ht="39" customHeight="1">
      <c r="A2" s="255"/>
      <c r="B2" s="255"/>
      <c r="C2" s="255"/>
      <c r="D2" s="138" t="s">
        <v>95</v>
      </c>
      <c r="E2" s="138" t="s">
        <v>57</v>
      </c>
      <c r="F2" s="253"/>
      <c r="G2" s="255"/>
    </row>
    <row r="3" spans="1:7" s="2" customFormat="1" ht="11.25">
      <c r="A3" s="91">
        <v>1</v>
      </c>
      <c r="B3" s="139">
        <v>2</v>
      </c>
      <c r="C3" s="91">
        <v>3</v>
      </c>
      <c r="D3" s="91">
        <v>4</v>
      </c>
      <c r="E3" s="139">
        <v>5</v>
      </c>
      <c r="F3" s="91">
        <v>6</v>
      </c>
      <c r="G3" s="91">
        <v>7</v>
      </c>
    </row>
    <row r="4" spans="1:7" s="30" customFormat="1" ht="51">
      <c r="A4" s="140" t="s">
        <v>11</v>
      </c>
      <c r="B4" s="141"/>
      <c r="C4" s="141"/>
      <c r="D4" s="141"/>
      <c r="E4" s="141"/>
      <c r="F4" s="141"/>
      <c r="G4" s="141"/>
    </row>
    <row r="5" spans="1:7" s="3" customFormat="1" ht="31.5" customHeight="1" thickBot="1">
      <c r="A5" s="142" t="s">
        <v>17</v>
      </c>
      <c r="B5" s="137">
        <v>376500</v>
      </c>
      <c r="C5" s="137">
        <v>376500</v>
      </c>
      <c r="D5" s="137">
        <v>354600</v>
      </c>
      <c r="E5" s="137">
        <v>0</v>
      </c>
      <c r="F5" s="143">
        <f>B5-C5</f>
        <v>0</v>
      </c>
      <c r="G5" s="144" t="s">
        <v>5</v>
      </c>
    </row>
    <row r="6" spans="1:7" s="3" customFormat="1" ht="31.5" customHeight="1" thickBot="1">
      <c r="A6" s="145" t="s">
        <v>18</v>
      </c>
      <c r="B6" s="146">
        <v>376404.68</v>
      </c>
      <c r="C6" s="146">
        <v>362596.01</v>
      </c>
      <c r="D6" s="146">
        <v>341785.53</v>
      </c>
      <c r="E6" s="146">
        <v>0</v>
      </c>
      <c r="F6" s="147">
        <f>B6-C6</f>
        <v>13808.669999999984</v>
      </c>
      <c r="G6" s="146" t="s">
        <v>5</v>
      </c>
    </row>
    <row r="7" spans="1:7" s="31" customFormat="1" ht="31.5" customHeight="1">
      <c r="A7" s="148" t="s">
        <v>25</v>
      </c>
      <c r="B7" s="149">
        <f>B6/B5</f>
        <v>0.9997468260292165</v>
      </c>
      <c r="C7" s="149">
        <f>C6/C5</f>
        <v>0.963070411686587</v>
      </c>
      <c r="D7" s="149">
        <f>D6/D5</f>
        <v>0.9638621827411168</v>
      </c>
      <c r="E7" s="149"/>
      <c r="F7" s="150"/>
      <c r="G7" s="151"/>
    </row>
    <row r="8" spans="1:6" ht="12.75">
      <c r="A8" s="6"/>
      <c r="B8" s="7"/>
      <c r="C8" s="7"/>
      <c r="D8" s="7"/>
      <c r="E8" s="7"/>
      <c r="F8" s="7"/>
    </row>
    <row r="9" spans="1:6" ht="12.75">
      <c r="A9" s="6"/>
      <c r="B9" s="7"/>
      <c r="C9" s="7"/>
      <c r="D9" s="7"/>
      <c r="E9" s="7"/>
      <c r="F9" s="7"/>
    </row>
    <row r="10" spans="1:6" ht="12.75">
      <c r="A10" s="6"/>
      <c r="B10" s="7"/>
      <c r="C10" s="7"/>
      <c r="D10" s="7"/>
      <c r="E10" s="7"/>
      <c r="F10" s="7"/>
    </row>
    <row r="11" spans="1:6" ht="12.75">
      <c r="A11" s="7"/>
      <c r="B11" s="7"/>
      <c r="C11" s="7"/>
      <c r="D11" s="7"/>
      <c r="E11" s="7"/>
      <c r="F11" s="7"/>
    </row>
    <row r="12" spans="1:6" ht="12.75">
      <c r="A12" s="7"/>
      <c r="B12" s="7"/>
      <c r="C12" s="7"/>
      <c r="D12" s="7"/>
      <c r="E12" s="7"/>
      <c r="F12" s="7"/>
    </row>
    <row r="13" spans="1:6" ht="12.75">
      <c r="A13" s="7"/>
      <c r="B13" s="7"/>
      <c r="C13" s="7"/>
      <c r="D13" s="7"/>
      <c r="E13" s="7"/>
      <c r="F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2.75">
      <c r="A22" s="7"/>
      <c r="B22" s="7"/>
      <c r="C22" s="7"/>
      <c r="D22" s="7"/>
      <c r="E22" s="7"/>
      <c r="F22" s="7"/>
    </row>
    <row r="23" spans="1:6" ht="12.75">
      <c r="A23" s="7"/>
      <c r="B23" s="7"/>
      <c r="C23" s="7"/>
      <c r="D23" s="7"/>
      <c r="E23" s="7"/>
      <c r="F23" s="7"/>
    </row>
    <row r="24" spans="1:6" ht="12.75">
      <c r="A24" s="7"/>
      <c r="B24" s="7"/>
      <c r="C24" s="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  <row r="251" spans="1:6" ht="12.75">
      <c r="A251" s="7"/>
      <c r="B251" s="7"/>
      <c r="C251" s="7"/>
      <c r="D251" s="7"/>
      <c r="E251" s="7"/>
      <c r="F251" s="7"/>
    </row>
    <row r="252" spans="1:6" ht="12.75">
      <c r="A252" s="7"/>
      <c r="B252" s="7"/>
      <c r="C252" s="7"/>
      <c r="D252" s="7"/>
      <c r="E252" s="7"/>
      <c r="F252" s="7"/>
    </row>
    <row r="253" spans="1:6" ht="12.75">
      <c r="A253" s="7"/>
      <c r="B253" s="7"/>
      <c r="C253" s="7"/>
      <c r="D253" s="7"/>
      <c r="E253" s="7"/>
      <c r="F253" s="7"/>
    </row>
    <row r="254" spans="1:6" ht="12.75">
      <c r="A254" s="7"/>
      <c r="B254" s="7"/>
      <c r="C254" s="7"/>
      <c r="D254" s="7"/>
      <c r="E254" s="7"/>
      <c r="F254" s="7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7"/>
      <c r="B256" s="7"/>
      <c r="C256" s="7"/>
      <c r="D256" s="7"/>
      <c r="E256" s="7"/>
      <c r="F256" s="7"/>
    </row>
    <row r="257" spans="1:6" ht="12.75">
      <c r="A257" s="7"/>
      <c r="B257" s="7"/>
      <c r="C257" s="7"/>
      <c r="D257" s="7"/>
      <c r="E257" s="7"/>
      <c r="F257" s="7"/>
    </row>
    <row r="258" spans="1:6" ht="12.75">
      <c r="A258" s="7"/>
      <c r="B258" s="7"/>
      <c r="C258" s="7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2.75">
      <c r="A260" s="7"/>
      <c r="B260" s="7"/>
      <c r="C260" s="7"/>
      <c r="D260" s="7"/>
      <c r="E260" s="7"/>
      <c r="F260" s="7"/>
    </row>
    <row r="261" spans="1:6" ht="12.75">
      <c r="A261" s="7"/>
      <c r="B261" s="7"/>
      <c r="C261" s="7"/>
      <c r="D261" s="7"/>
      <c r="E261" s="7"/>
      <c r="F261" s="7"/>
    </row>
    <row r="262" spans="1:6" ht="12.75">
      <c r="A262" s="7"/>
      <c r="B262" s="7"/>
      <c r="C262" s="7"/>
      <c r="D262" s="7"/>
      <c r="E262" s="7"/>
      <c r="F262" s="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7"/>
      <c r="C273" s="7"/>
      <c r="D273" s="7"/>
      <c r="E273" s="7"/>
      <c r="F273" s="7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7"/>
      <c r="C277" s="7"/>
      <c r="D277" s="7"/>
      <c r="E277" s="7"/>
      <c r="F277" s="7"/>
    </row>
    <row r="278" spans="1:6" ht="12.75">
      <c r="A278" s="7"/>
      <c r="B278" s="7"/>
      <c r="C278" s="7"/>
      <c r="D278" s="7"/>
      <c r="E278" s="7"/>
      <c r="F278" s="7"/>
    </row>
    <row r="279" spans="1:6" ht="12.75">
      <c r="A279" s="7"/>
      <c r="B279" s="7"/>
      <c r="C279" s="7"/>
      <c r="D279" s="7"/>
      <c r="E279" s="7"/>
      <c r="F279" s="7"/>
    </row>
    <row r="280" spans="1:6" ht="12.75">
      <c r="A280" s="7"/>
      <c r="B280" s="7"/>
      <c r="C280" s="7"/>
      <c r="D280" s="7"/>
      <c r="E280" s="7"/>
      <c r="F280" s="7"/>
    </row>
    <row r="281" spans="1:6" ht="12.75">
      <c r="A281" s="7"/>
      <c r="B281" s="7"/>
      <c r="C281" s="7"/>
      <c r="D281" s="7"/>
      <c r="E281" s="7"/>
      <c r="F281" s="7"/>
    </row>
    <row r="282" spans="1:6" ht="12.75">
      <c r="A282" s="7"/>
      <c r="B282" s="7"/>
      <c r="C282" s="7"/>
      <c r="D282" s="7"/>
      <c r="E282" s="7"/>
      <c r="F282" s="7"/>
    </row>
    <row r="283" spans="1:6" ht="12.75">
      <c r="A283" s="7"/>
      <c r="B283" s="7"/>
      <c r="C283" s="7"/>
      <c r="D283" s="7"/>
      <c r="E283" s="7"/>
      <c r="F283" s="7"/>
    </row>
    <row r="284" spans="1:6" ht="12.75">
      <c r="A284" s="7"/>
      <c r="B284" s="7"/>
      <c r="C284" s="7"/>
      <c r="D284" s="7"/>
      <c r="E284" s="7"/>
      <c r="F284" s="7"/>
    </row>
    <row r="285" spans="1:6" ht="12.75">
      <c r="A285" s="7"/>
      <c r="B285" s="7"/>
      <c r="C285" s="7"/>
      <c r="D285" s="7"/>
      <c r="E285" s="7"/>
      <c r="F285" s="7"/>
    </row>
    <row r="286" spans="1:6" ht="12.75">
      <c r="A286" s="7"/>
      <c r="B286" s="7"/>
      <c r="C286" s="7"/>
      <c r="D286" s="7"/>
      <c r="E286" s="7"/>
      <c r="F286" s="7"/>
    </row>
    <row r="287" spans="1:6" ht="12.75">
      <c r="A287" s="7"/>
      <c r="B287" s="7"/>
      <c r="C287" s="7"/>
      <c r="D287" s="7"/>
      <c r="E287" s="7"/>
      <c r="F287" s="7"/>
    </row>
    <row r="288" spans="1:6" ht="12.75">
      <c r="A288" s="7"/>
      <c r="B288" s="7"/>
      <c r="C288" s="7"/>
      <c r="D288" s="7"/>
      <c r="E288" s="7"/>
      <c r="F288" s="7"/>
    </row>
    <row r="289" spans="1:6" ht="12.75">
      <c r="A289" s="7"/>
      <c r="B289" s="7"/>
      <c r="C289" s="7"/>
      <c r="D289" s="7"/>
      <c r="E289" s="7"/>
      <c r="F289" s="7"/>
    </row>
    <row r="290" spans="1:6" ht="12.75">
      <c r="A290" s="7"/>
      <c r="B290" s="7"/>
      <c r="C290" s="7"/>
      <c r="D290" s="7"/>
      <c r="E290" s="7"/>
      <c r="F290" s="7"/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7"/>
      <c r="B292" s="7"/>
      <c r="C292" s="7"/>
      <c r="D292" s="7"/>
      <c r="E292" s="7"/>
      <c r="F292" s="7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10"/>
      <c r="B342" s="10"/>
      <c r="C342" s="10"/>
      <c r="D342" s="10"/>
      <c r="E342" s="10"/>
      <c r="F342" s="10"/>
    </row>
    <row r="343" spans="1:6" ht="12.75">
      <c r="A343" s="10"/>
      <c r="B343" s="10"/>
      <c r="C343" s="10"/>
      <c r="D343" s="10"/>
      <c r="E343" s="10"/>
      <c r="F343" s="10"/>
    </row>
    <row r="344" spans="1:6" ht="12.75">
      <c r="A344" s="10"/>
      <c r="B344" s="10"/>
      <c r="C344" s="10"/>
      <c r="D344" s="10"/>
      <c r="E344" s="10"/>
      <c r="F344" s="10"/>
    </row>
    <row r="345" spans="1:6" ht="12.75">
      <c r="A345" s="10"/>
      <c r="B345" s="10"/>
      <c r="C345" s="10"/>
      <c r="D345" s="10"/>
      <c r="E345" s="10"/>
      <c r="F345" s="10"/>
    </row>
    <row r="346" spans="1:6" ht="12.75">
      <c r="A346" s="10"/>
      <c r="B346" s="10"/>
      <c r="C346" s="10"/>
      <c r="D346" s="10"/>
      <c r="E346" s="10"/>
      <c r="F346" s="10"/>
    </row>
    <row r="347" spans="1:6" ht="12.75">
      <c r="A347" s="10"/>
      <c r="B347" s="10"/>
      <c r="C347" s="10"/>
      <c r="D347" s="10"/>
      <c r="E347" s="10"/>
      <c r="F347" s="10"/>
    </row>
    <row r="348" spans="1:6" ht="12.75">
      <c r="A348" s="10"/>
      <c r="B348" s="10"/>
      <c r="C348" s="10"/>
      <c r="D348" s="10"/>
      <c r="E348" s="10"/>
      <c r="F348" s="10"/>
    </row>
    <row r="349" spans="1:6" ht="12.75">
      <c r="A349" s="10"/>
      <c r="B349" s="10"/>
      <c r="C349" s="10"/>
      <c r="D349" s="10"/>
      <c r="E349" s="10"/>
      <c r="F349" s="10"/>
    </row>
    <row r="350" spans="1:6" ht="12.75">
      <c r="A350" s="10"/>
      <c r="B350" s="10"/>
      <c r="C350" s="10"/>
      <c r="D350" s="10"/>
      <c r="E350" s="10"/>
      <c r="F350" s="10"/>
    </row>
    <row r="351" spans="1:6" ht="12.75">
      <c r="A351" s="10"/>
      <c r="B351" s="10"/>
      <c r="C351" s="10"/>
      <c r="D351" s="10"/>
      <c r="E351" s="10"/>
      <c r="F351" s="10"/>
    </row>
    <row r="352" spans="1:6" ht="12.75">
      <c r="A352" s="10"/>
      <c r="B352" s="10"/>
      <c r="C352" s="10"/>
      <c r="D352" s="10"/>
      <c r="E352" s="10"/>
      <c r="F352" s="10"/>
    </row>
    <row r="353" spans="1:6" ht="12.75">
      <c r="A353" s="10"/>
      <c r="B353" s="10"/>
      <c r="C353" s="10"/>
      <c r="D353" s="10"/>
      <c r="E353" s="10"/>
      <c r="F353" s="10"/>
    </row>
    <row r="354" spans="1:6" ht="12.75">
      <c r="A354" s="10"/>
      <c r="B354" s="10"/>
      <c r="C354" s="10"/>
      <c r="D354" s="10"/>
      <c r="E354" s="10"/>
      <c r="F354" s="10"/>
    </row>
    <row r="355" spans="1:6" ht="12.75">
      <c r="A355" s="10"/>
      <c r="B355" s="10"/>
      <c r="C355" s="10"/>
      <c r="D355" s="10"/>
      <c r="E355" s="10"/>
      <c r="F355" s="10"/>
    </row>
    <row r="356" spans="1:6" ht="12.75">
      <c r="A356" s="10"/>
      <c r="B356" s="10"/>
      <c r="C356" s="10"/>
      <c r="D356" s="10"/>
      <c r="E356" s="10"/>
      <c r="F356" s="10"/>
    </row>
    <row r="357" spans="1:6" ht="12.75">
      <c r="A357" s="10"/>
      <c r="B357" s="10"/>
      <c r="C357" s="10"/>
      <c r="D357" s="10"/>
      <c r="E357" s="10"/>
      <c r="F357" s="10"/>
    </row>
    <row r="358" spans="1:6" ht="12.75">
      <c r="A358" s="10"/>
      <c r="B358" s="10"/>
      <c r="C358" s="10"/>
      <c r="D358" s="10"/>
      <c r="E358" s="10"/>
      <c r="F358" s="10"/>
    </row>
    <row r="359" spans="1:6" ht="12.75">
      <c r="A359" s="10"/>
      <c r="B359" s="10"/>
      <c r="C359" s="10"/>
      <c r="D359" s="10"/>
      <c r="E359" s="10"/>
      <c r="F359" s="10"/>
    </row>
    <row r="360" spans="1:6" ht="12.75">
      <c r="A360" s="10"/>
      <c r="B360" s="10"/>
      <c r="C360" s="10"/>
      <c r="D360" s="10"/>
      <c r="E360" s="10"/>
      <c r="F360" s="10"/>
    </row>
    <row r="361" spans="1:6" ht="12.75">
      <c r="A361" s="10"/>
      <c r="B361" s="10"/>
      <c r="C361" s="10"/>
      <c r="D361" s="10"/>
      <c r="E361" s="10"/>
      <c r="F361" s="10"/>
    </row>
    <row r="362" spans="1:6" ht="12.75">
      <c r="A362" s="10"/>
      <c r="B362" s="10"/>
      <c r="C362" s="10"/>
      <c r="D362" s="10"/>
      <c r="E362" s="10"/>
      <c r="F362" s="10"/>
    </row>
    <row r="363" spans="1:6" ht="12.75">
      <c r="A363" s="10"/>
      <c r="B363" s="10"/>
      <c r="C363" s="10"/>
      <c r="D363" s="10"/>
      <c r="E363" s="10"/>
      <c r="F363" s="10"/>
    </row>
    <row r="364" spans="1:6" ht="12.75">
      <c r="A364" s="10"/>
      <c r="B364" s="10"/>
      <c r="C364" s="10"/>
      <c r="D364" s="10"/>
      <c r="E364" s="10"/>
      <c r="F364" s="10"/>
    </row>
    <row r="365" spans="1:6" ht="12.75">
      <c r="A365" s="10"/>
      <c r="B365" s="10"/>
      <c r="C365" s="10"/>
      <c r="D365" s="10"/>
      <c r="E365" s="10"/>
      <c r="F365" s="10"/>
    </row>
    <row r="366" spans="1:6" ht="12.75">
      <c r="A366" s="10"/>
      <c r="B366" s="10"/>
      <c r="C366" s="10"/>
      <c r="D366" s="10"/>
      <c r="E366" s="10"/>
      <c r="F366" s="10"/>
    </row>
    <row r="367" spans="1:6" ht="12.75">
      <c r="A367" s="10"/>
      <c r="B367" s="10"/>
      <c r="C367" s="10"/>
      <c r="D367" s="10"/>
      <c r="E367" s="10"/>
      <c r="F367" s="10"/>
    </row>
    <row r="368" spans="1:6" ht="12.75">
      <c r="A368" s="10"/>
      <c r="B368" s="10"/>
      <c r="C368" s="10"/>
      <c r="D368" s="10"/>
      <c r="E368" s="10"/>
      <c r="F368" s="10"/>
    </row>
    <row r="369" spans="1:6" ht="12.75">
      <c r="A369" s="10"/>
      <c r="B369" s="10"/>
      <c r="C369" s="10"/>
      <c r="D369" s="10"/>
      <c r="E369" s="10"/>
      <c r="F369" s="10"/>
    </row>
    <row r="370" spans="1:6" ht="12.75">
      <c r="A370" s="10"/>
      <c r="B370" s="10"/>
      <c r="C370" s="10"/>
      <c r="D370" s="10"/>
      <c r="E370" s="10"/>
      <c r="F370" s="10"/>
    </row>
    <row r="371" spans="1:6" ht="12.75">
      <c r="A371" s="10"/>
      <c r="B371" s="10"/>
      <c r="C371" s="10"/>
      <c r="D371" s="10"/>
      <c r="E371" s="10"/>
      <c r="F371" s="10"/>
    </row>
    <row r="372" spans="1:6" ht="12.75">
      <c r="A372" s="10"/>
      <c r="B372" s="10"/>
      <c r="C372" s="10"/>
      <c r="D372" s="10"/>
      <c r="E372" s="10"/>
      <c r="F372" s="10"/>
    </row>
    <row r="373" spans="1:6" ht="12.75">
      <c r="A373" s="10"/>
      <c r="B373" s="10"/>
      <c r="C373" s="10"/>
      <c r="D373" s="10"/>
      <c r="E373" s="10"/>
      <c r="F373" s="10"/>
    </row>
    <row r="374" spans="1:6" ht="12.75">
      <c r="A374" s="10"/>
      <c r="B374" s="10"/>
      <c r="C374" s="10"/>
      <c r="D374" s="10"/>
      <c r="E374" s="10"/>
      <c r="F374" s="10"/>
    </row>
    <row r="375" spans="1:6" ht="12.75">
      <c r="A375" s="10"/>
      <c r="B375" s="10"/>
      <c r="C375" s="10"/>
      <c r="D375" s="10"/>
      <c r="E375" s="10"/>
      <c r="F375" s="10"/>
    </row>
    <row r="376" spans="1:6" ht="12.75">
      <c r="A376" s="10"/>
      <c r="B376" s="10"/>
      <c r="C376" s="10"/>
      <c r="D376" s="10"/>
      <c r="E376" s="10"/>
      <c r="F376" s="10"/>
    </row>
    <row r="377" spans="1:6" ht="12.75">
      <c r="A377" s="10"/>
      <c r="B377" s="10"/>
      <c r="C377" s="10"/>
      <c r="D377" s="10"/>
      <c r="E377" s="10"/>
      <c r="F377" s="10"/>
    </row>
    <row r="378" spans="1:6" ht="12.75">
      <c r="A378" s="10"/>
      <c r="B378" s="10"/>
      <c r="C378" s="10"/>
      <c r="D378" s="10"/>
      <c r="E378" s="10"/>
      <c r="F378" s="10"/>
    </row>
    <row r="379" spans="1:6" ht="12.75">
      <c r="A379" s="10"/>
      <c r="B379" s="10"/>
      <c r="C379" s="10"/>
      <c r="D379" s="10"/>
      <c r="E379" s="10"/>
      <c r="F379" s="10"/>
    </row>
    <row r="380" spans="1:6" ht="12.75">
      <c r="A380" s="10"/>
      <c r="B380" s="10"/>
      <c r="C380" s="10"/>
      <c r="D380" s="10"/>
      <c r="E380" s="10"/>
      <c r="F380" s="10"/>
    </row>
    <row r="381" spans="1:6" ht="12.75">
      <c r="A381" s="10"/>
      <c r="B381" s="10"/>
      <c r="C381" s="10"/>
      <c r="D381" s="10"/>
      <c r="E381" s="10"/>
      <c r="F381" s="10"/>
    </row>
    <row r="382" spans="1:6" ht="12.75">
      <c r="A382" s="10"/>
      <c r="B382" s="10"/>
      <c r="C382" s="10"/>
      <c r="D382" s="10"/>
      <c r="E382" s="10"/>
      <c r="F382" s="10"/>
    </row>
    <row r="383" spans="1:6" ht="12.75">
      <c r="A383" s="10"/>
      <c r="B383" s="10"/>
      <c r="C383" s="10"/>
      <c r="D383" s="10"/>
      <c r="E383" s="10"/>
      <c r="F383" s="10"/>
    </row>
    <row r="384" spans="1:6" ht="12.75">
      <c r="A384" s="10"/>
      <c r="B384" s="10"/>
      <c r="C384" s="10"/>
      <c r="D384" s="10"/>
      <c r="E384" s="10"/>
      <c r="F384" s="10"/>
    </row>
    <row r="385" spans="1:6" ht="12.75">
      <c r="A385" s="10"/>
      <c r="B385" s="10"/>
      <c r="C385" s="10"/>
      <c r="D385" s="10"/>
      <c r="E385" s="10"/>
      <c r="F385" s="10"/>
    </row>
    <row r="386" spans="1:6" ht="12.75">
      <c r="A386" s="10"/>
      <c r="B386" s="10"/>
      <c r="C386" s="10"/>
      <c r="D386" s="10"/>
      <c r="E386" s="10"/>
      <c r="F386" s="10"/>
    </row>
    <row r="387" spans="1:6" ht="12.75">
      <c r="A387" s="10"/>
      <c r="B387" s="10"/>
      <c r="C387" s="10"/>
      <c r="D387" s="10"/>
      <c r="E387" s="10"/>
      <c r="F387" s="10"/>
    </row>
    <row r="388" spans="1:6" ht="12.75">
      <c r="A388" s="10"/>
      <c r="B388" s="10"/>
      <c r="C388" s="10"/>
      <c r="D388" s="10"/>
      <c r="E388" s="10"/>
      <c r="F388" s="10"/>
    </row>
    <row r="389" spans="1:6" ht="12.75">
      <c r="A389" s="10"/>
      <c r="B389" s="10"/>
      <c r="C389" s="10"/>
      <c r="D389" s="10"/>
      <c r="E389" s="10"/>
      <c r="F389" s="10"/>
    </row>
    <row r="390" spans="1:6" ht="12.75">
      <c r="A390" s="10"/>
      <c r="B390" s="10"/>
      <c r="C390" s="10"/>
      <c r="D390" s="10"/>
      <c r="E390" s="10"/>
      <c r="F390" s="10"/>
    </row>
    <row r="391" spans="1:6" ht="12.75">
      <c r="A391" s="10"/>
      <c r="B391" s="10"/>
      <c r="C391" s="10"/>
      <c r="D391" s="10"/>
      <c r="E391" s="10"/>
      <c r="F391" s="10"/>
    </row>
    <row r="392" spans="1:6" ht="12.75">
      <c r="A392" s="10"/>
      <c r="B392" s="10"/>
      <c r="C392" s="10"/>
      <c r="D392" s="10"/>
      <c r="E392" s="10"/>
      <c r="F392" s="10"/>
    </row>
    <row r="393" spans="1:6" ht="12.75">
      <c r="A393" s="10"/>
      <c r="B393" s="10"/>
      <c r="C393" s="10"/>
      <c r="D393" s="10"/>
      <c r="E393" s="10"/>
      <c r="F393" s="10"/>
    </row>
    <row r="394" spans="1:6" ht="12.75">
      <c r="A394" s="10"/>
      <c r="B394" s="10"/>
      <c r="C394" s="10"/>
      <c r="D394" s="10"/>
      <c r="E394" s="10"/>
      <c r="F394" s="10"/>
    </row>
    <row r="395" spans="1:6" ht="12.75">
      <c r="A395" s="10"/>
      <c r="B395" s="10"/>
      <c r="C395" s="10"/>
      <c r="D395" s="10"/>
      <c r="E395" s="10"/>
      <c r="F395" s="10"/>
    </row>
    <row r="396" spans="1:6" ht="12.75">
      <c r="A396" s="10"/>
      <c r="B396" s="10"/>
      <c r="C396" s="10"/>
      <c r="D396" s="10"/>
      <c r="E396" s="10"/>
      <c r="F396" s="10"/>
    </row>
    <row r="397" spans="1:6" ht="12.75">
      <c r="A397" s="10"/>
      <c r="B397" s="10"/>
      <c r="C397" s="10"/>
      <c r="D397" s="10"/>
      <c r="E397" s="10"/>
      <c r="F397" s="10"/>
    </row>
    <row r="398" spans="1:6" ht="12.75">
      <c r="A398" s="10"/>
      <c r="B398" s="10"/>
      <c r="C398" s="10"/>
      <c r="D398" s="10"/>
      <c r="E398" s="10"/>
      <c r="F398" s="10"/>
    </row>
    <row r="399" spans="1:6" ht="12.75">
      <c r="A399" s="10"/>
      <c r="B399" s="10"/>
      <c r="C399" s="10"/>
      <c r="D399" s="10"/>
      <c r="E399" s="10"/>
      <c r="F399" s="10"/>
    </row>
    <row r="400" spans="1:6" ht="12.75">
      <c r="A400" s="10"/>
      <c r="B400" s="10"/>
      <c r="C400" s="10"/>
      <c r="D400" s="10"/>
      <c r="E400" s="10"/>
      <c r="F400" s="10"/>
    </row>
    <row r="401" spans="1:6" ht="12.75">
      <c r="A401" s="10"/>
      <c r="B401" s="10"/>
      <c r="C401" s="10"/>
      <c r="D401" s="10"/>
      <c r="E401" s="10"/>
      <c r="F401" s="10"/>
    </row>
    <row r="402" spans="1:6" ht="12.75">
      <c r="A402" s="10"/>
      <c r="B402" s="10"/>
      <c r="C402" s="10"/>
      <c r="D402" s="10"/>
      <c r="E402" s="10"/>
      <c r="F402" s="10"/>
    </row>
    <row r="403" spans="1:6" ht="12.75">
      <c r="A403" s="10"/>
      <c r="B403" s="10"/>
      <c r="C403" s="10"/>
      <c r="D403" s="10"/>
      <c r="E403" s="10"/>
      <c r="F403" s="10"/>
    </row>
    <row r="404" spans="1:6" ht="12.75">
      <c r="A404" s="10"/>
      <c r="B404" s="10"/>
      <c r="C404" s="10"/>
      <c r="D404" s="10"/>
      <c r="E404" s="10"/>
      <c r="F404" s="10"/>
    </row>
    <row r="405" spans="1:6" ht="12.75">
      <c r="A405" s="10"/>
      <c r="B405" s="10"/>
      <c r="C405" s="10"/>
      <c r="D405" s="10"/>
      <c r="E405" s="10"/>
      <c r="F405" s="10"/>
    </row>
    <row r="406" spans="1:6" ht="12.75">
      <c r="A406" s="10"/>
      <c r="B406" s="10"/>
      <c r="C406" s="10"/>
      <c r="D406" s="10"/>
      <c r="E406" s="10"/>
      <c r="F406" s="10"/>
    </row>
    <row r="407" spans="1:6" ht="12.75">
      <c r="A407" s="10"/>
      <c r="B407" s="10"/>
      <c r="C407" s="10"/>
      <c r="D407" s="10"/>
      <c r="E407" s="10"/>
      <c r="F407" s="10"/>
    </row>
    <row r="408" spans="1:6" ht="12.75">
      <c r="A408" s="10"/>
      <c r="B408" s="10"/>
      <c r="C408" s="10"/>
      <c r="D408" s="10"/>
      <c r="E408" s="10"/>
      <c r="F408" s="10"/>
    </row>
    <row r="409" spans="1:6" ht="12.75">
      <c r="A409" s="10"/>
      <c r="B409" s="10"/>
      <c r="C409" s="10"/>
      <c r="D409" s="10"/>
      <c r="E409" s="10"/>
      <c r="F409" s="10"/>
    </row>
    <row r="410" spans="1:6" ht="12.75">
      <c r="A410" s="10"/>
      <c r="B410" s="10"/>
      <c r="C410" s="10"/>
      <c r="D410" s="10"/>
      <c r="E410" s="10"/>
      <c r="F410" s="10"/>
    </row>
    <row r="411" spans="1:6" ht="12.75">
      <c r="A411" s="10"/>
      <c r="B411" s="10"/>
      <c r="C411" s="10"/>
      <c r="D411" s="10"/>
      <c r="E411" s="10"/>
      <c r="F411" s="10"/>
    </row>
    <row r="412" spans="1:6" ht="12.75">
      <c r="A412" s="10"/>
      <c r="B412" s="10"/>
      <c r="C412" s="10"/>
      <c r="D412" s="10"/>
      <c r="E412" s="10"/>
      <c r="F412" s="10"/>
    </row>
    <row r="413" spans="1:6" ht="12.75">
      <c r="A413" s="10"/>
      <c r="B413" s="10"/>
      <c r="C413" s="10"/>
      <c r="D413" s="10"/>
      <c r="E413" s="10"/>
      <c r="F413" s="10"/>
    </row>
    <row r="414" spans="1:6" ht="12.75">
      <c r="A414" s="10"/>
      <c r="B414" s="10"/>
      <c r="C414" s="10"/>
      <c r="D414" s="10"/>
      <c r="E414" s="10"/>
      <c r="F414" s="10"/>
    </row>
    <row r="415" spans="1:6" ht="12.75">
      <c r="A415" s="10"/>
      <c r="B415" s="10"/>
      <c r="C415" s="10"/>
      <c r="D415" s="10"/>
      <c r="E415" s="10"/>
      <c r="F415" s="10"/>
    </row>
    <row r="416" spans="1:6" ht="12.75">
      <c r="A416" s="10"/>
      <c r="B416" s="10"/>
      <c r="C416" s="10"/>
      <c r="D416" s="10"/>
      <c r="E416" s="10"/>
      <c r="F416" s="10"/>
    </row>
    <row r="417" spans="1:6" ht="12.75">
      <c r="A417" s="10"/>
      <c r="B417" s="10"/>
      <c r="C417" s="10"/>
      <c r="D417" s="10"/>
      <c r="E417" s="10"/>
      <c r="F417" s="10"/>
    </row>
    <row r="418" spans="1:6" ht="12.75">
      <c r="A418" s="10"/>
      <c r="B418" s="10"/>
      <c r="C418" s="10"/>
      <c r="D418" s="10"/>
      <c r="E418" s="10"/>
      <c r="F418" s="10"/>
    </row>
    <row r="419" spans="1:6" ht="12.75">
      <c r="A419" s="10"/>
      <c r="B419" s="10"/>
      <c r="C419" s="10"/>
      <c r="D419" s="10"/>
      <c r="E419" s="10"/>
      <c r="F419" s="10"/>
    </row>
    <row r="420" spans="1:6" ht="12.75">
      <c r="A420" s="10"/>
      <c r="B420" s="10"/>
      <c r="C420" s="10"/>
      <c r="D420" s="10"/>
      <c r="E420" s="10"/>
      <c r="F420" s="10"/>
    </row>
    <row r="421" spans="1:6" ht="12.75">
      <c r="A421" s="10"/>
      <c r="B421" s="10"/>
      <c r="C421" s="10"/>
      <c r="D421" s="10"/>
      <c r="E421" s="10"/>
      <c r="F421" s="10"/>
    </row>
    <row r="422" spans="1:6" ht="12.75">
      <c r="A422" s="10"/>
      <c r="B422" s="10"/>
      <c r="C422" s="10"/>
      <c r="D422" s="10"/>
      <c r="E422" s="10"/>
      <c r="F422" s="10"/>
    </row>
    <row r="423" spans="1:6" ht="12.75">
      <c r="A423" s="10"/>
      <c r="B423" s="10"/>
      <c r="C423" s="10"/>
      <c r="D423" s="10"/>
      <c r="E423" s="10"/>
      <c r="F423" s="10"/>
    </row>
    <row r="424" spans="1:6" ht="12.75">
      <c r="A424" s="10"/>
      <c r="B424" s="10"/>
      <c r="C424" s="10"/>
      <c r="D424" s="10"/>
      <c r="E424" s="10"/>
      <c r="F424" s="10"/>
    </row>
    <row r="425" spans="1:6" ht="12.75">
      <c r="A425" s="10"/>
      <c r="B425" s="10"/>
      <c r="C425" s="10"/>
      <c r="D425" s="10"/>
      <c r="E425" s="10"/>
      <c r="F425" s="10"/>
    </row>
    <row r="426" spans="1:6" ht="12.75">
      <c r="A426" s="10"/>
      <c r="B426" s="10"/>
      <c r="C426" s="10"/>
      <c r="D426" s="10"/>
      <c r="E426" s="10"/>
      <c r="F426" s="10"/>
    </row>
    <row r="427" spans="1:6" ht="12.75">
      <c r="A427" s="10"/>
      <c r="B427" s="10"/>
      <c r="C427" s="10"/>
      <c r="D427" s="10"/>
      <c r="E427" s="10"/>
      <c r="F427" s="10"/>
    </row>
    <row r="428" spans="1:6" ht="12.75">
      <c r="A428" s="10"/>
      <c r="B428" s="10"/>
      <c r="C428" s="10"/>
      <c r="D428" s="10"/>
      <c r="E428" s="10"/>
      <c r="F428" s="10"/>
    </row>
    <row r="429" spans="1:6" ht="12.75">
      <c r="A429" s="10"/>
      <c r="B429" s="10"/>
      <c r="C429" s="10"/>
      <c r="D429" s="10"/>
      <c r="E429" s="10"/>
      <c r="F429" s="10"/>
    </row>
    <row r="430" spans="1:6" ht="12.75">
      <c r="A430" s="10"/>
      <c r="B430" s="10"/>
      <c r="C430" s="10"/>
      <c r="D430" s="10"/>
      <c r="E430" s="10"/>
      <c r="F430" s="10"/>
    </row>
    <row r="431" spans="1:6" ht="12.75">
      <c r="A431" s="10"/>
      <c r="B431" s="10"/>
      <c r="C431" s="10"/>
      <c r="D431" s="10"/>
      <c r="E431" s="10"/>
      <c r="F431" s="10"/>
    </row>
    <row r="432" spans="1:6" ht="12.75">
      <c r="A432" s="10"/>
      <c r="B432" s="10"/>
      <c r="C432" s="10"/>
      <c r="D432" s="10"/>
      <c r="E432" s="10"/>
      <c r="F432" s="10"/>
    </row>
    <row r="433" spans="1:6" ht="12.75">
      <c r="A433" s="10"/>
      <c r="B433" s="10"/>
      <c r="C433" s="10"/>
      <c r="D433" s="10"/>
      <c r="E433" s="10"/>
      <c r="F433" s="10"/>
    </row>
    <row r="434" spans="1:6" ht="12.75">
      <c r="A434" s="10"/>
      <c r="B434" s="10"/>
      <c r="C434" s="10"/>
      <c r="D434" s="10"/>
      <c r="E434" s="10"/>
      <c r="F434" s="10"/>
    </row>
    <row r="435" spans="1:6" ht="12.75">
      <c r="A435" s="10"/>
      <c r="B435" s="10"/>
      <c r="C435" s="10"/>
      <c r="D435" s="10"/>
      <c r="E435" s="10"/>
      <c r="F435" s="10"/>
    </row>
    <row r="436" spans="1:6" ht="12.75">
      <c r="A436" s="10"/>
      <c r="B436" s="10"/>
      <c r="C436" s="10"/>
      <c r="D436" s="10"/>
      <c r="E436" s="10"/>
      <c r="F436" s="10"/>
    </row>
    <row r="437" spans="1:6" ht="12.75">
      <c r="A437" s="10"/>
      <c r="B437" s="10"/>
      <c r="C437" s="10"/>
      <c r="D437" s="10"/>
      <c r="E437" s="10"/>
      <c r="F437" s="10"/>
    </row>
    <row r="438" spans="1:6" ht="12.75">
      <c r="A438" s="10"/>
      <c r="B438" s="10"/>
      <c r="C438" s="10"/>
      <c r="D438" s="10"/>
      <c r="E438" s="10"/>
      <c r="F438" s="10"/>
    </row>
    <row r="439" spans="1:6" ht="12.75">
      <c r="A439" s="10"/>
      <c r="B439" s="10"/>
      <c r="C439" s="10"/>
      <c r="D439" s="10"/>
      <c r="E439" s="10"/>
      <c r="F439" s="10"/>
    </row>
    <row r="440" spans="1:6" ht="12.75">
      <c r="A440" s="10"/>
      <c r="B440" s="10"/>
      <c r="C440" s="10"/>
      <c r="D440" s="10"/>
      <c r="E440" s="10"/>
      <c r="F440" s="10"/>
    </row>
    <row r="441" spans="1:6" ht="12.75">
      <c r="A441" s="10"/>
      <c r="B441" s="10"/>
      <c r="C441" s="10"/>
      <c r="D441" s="10"/>
      <c r="E441" s="10"/>
      <c r="F441" s="10"/>
    </row>
    <row r="442" spans="1:6" ht="12.75">
      <c r="A442" s="10"/>
      <c r="B442" s="10"/>
      <c r="C442" s="10"/>
      <c r="D442" s="10"/>
      <c r="E442" s="10"/>
      <c r="F442" s="10"/>
    </row>
    <row r="443" spans="1:6" ht="12.75">
      <c r="A443" s="10"/>
      <c r="B443" s="10"/>
      <c r="C443" s="10"/>
      <c r="D443" s="10"/>
      <c r="E443" s="10"/>
      <c r="F443" s="10"/>
    </row>
    <row r="444" spans="1:6" ht="12.75">
      <c r="A444" s="10"/>
      <c r="B444" s="10"/>
      <c r="C444" s="10"/>
      <c r="D444" s="10"/>
      <c r="E444" s="10"/>
      <c r="F444" s="10"/>
    </row>
    <row r="445" spans="1:6" ht="12.75">
      <c r="A445" s="10"/>
      <c r="B445" s="10"/>
      <c r="C445" s="10"/>
      <c r="D445" s="10"/>
      <c r="E445" s="10"/>
      <c r="F445" s="10"/>
    </row>
    <row r="446" spans="1:6" ht="12.75">
      <c r="A446" s="10"/>
      <c r="B446" s="10"/>
      <c r="C446" s="10"/>
      <c r="D446" s="10"/>
      <c r="E446" s="10"/>
      <c r="F446" s="10"/>
    </row>
    <row r="447" spans="1:6" ht="12.75">
      <c r="A447" s="10"/>
      <c r="B447" s="10"/>
      <c r="C447" s="10"/>
      <c r="D447" s="10"/>
      <c r="E447" s="10"/>
      <c r="F447" s="10"/>
    </row>
    <row r="448" spans="1:6" ht="12.75">
      <c r="A448" s="10"/>
      <c r="B448" s="10"/>
      <c r="C448" s="10"/>
      <c r="D448" s="10"/>
      <c r="E448" s="10"/>
      <c r="F448" s="10"/>
    </row>
    <row r="449" spans="1:6" ht="12.75">
      <c r="A449" s="10"/>
      <c r="B449" s="10"/>
      <c r="C449" s="10"/>
      <c r="D449" s="10"/>
      <c r="E449" s="10"/>
      <c r="F449" s="10"/>
    </row>
    <row r="450" spans="1:6" ht="12.75">
      <c r="A450" s="10"/>
      <c r="B450" s="10"/>
      <c r="C450" s="10"/>
      <c r="D450" s="10"/>
      <c r="E450" s="10"/>
      <c r="F450" s="10"/>
    </row>
    <row r="451" spans="1:6" ht="12.75">
      <c r="A451" s="10"/>
      <c r="B451" s="10"/>
      <c r="C451" s="10"/>
      <c r="D451" s="10"/>
      <c r="E451" s="10"/>
      <c r="F451" s="10"/>
    </row>
    <row r="452" spans="1:6" ht="12.75">
      <c r="A452" s="10"/>
      <c r="B452" s="10"/>
      <c r="C452" s="10"/>
      <c r="D452" s="10"/>
      <c r="E452" s="10"/>
      <c r="F452" s="10"/>
    </row>
    <row r="453" spans="1:6" ht="12.75">
      <c r="A453" s="10"/>
      <c r="B453" s="10"/>
      <c r="C453" s="10"/>
      <c r="D453" s="10"/>
      <c r="E453" s="10"/>
      <c r="F453" s="10"/>
    </row>
    <row r="454" spans="1:6" ht="12.75">
      <c r="A454" s="10"/>
      <c r="B454" s="10"/>
      <c r="C454" s="10"/>
      <c r="D454" s="10"/>
      <c r="E454" s="10"/>
      <c r="F454" s="10"/>
    </row>
    <row r="455" spans="1:6" ht="12.75">
      <c r="A455" s="10"/>
      <c r="B455" s="10"/>
      <c r="C455" s="10"/>
      <c r="D455" s="10"/>
      <c r="E455" s="10"/>
      <c r="F455" s="10"/>
    </row>
    <row r="456" spans="1:6" ht="12.75">
      <c r="A456" s="10"/>
      <c r="B456" s="10"/>
      <c r="C456" s="10"/>
      <c r="D456" s="10"/>
      <c r="E456" s="10"/>
      <c r="F456" s="10"/>
    </row>
    <row r="457" spans="1:6" ht="12.75">
      <c r="A457" s="10"/>
      <c r="B457" s="10"/>
      <c r="C457" s="10"/>
      <c r="D457" s="10"/>
      <c r="E457" s="10"/>
      <c r="F457" s="10"/>
    </row>
    <row r="458" spans="1:6" ht="12.75">
      <c r="A458" s="10"/>
      <c r="B458" s="10"/>
      <c r="C458" s="10"/>
      <c r="D458" s="10"/>
      <c r="E458" s="10"/>
      <c r="F458" s="10"/>
    </row>
    <row r="459" spans="1:6" ht="12.75">
      <c r="A459" s="10"/>
      <c r="B459" s="10"/>
      <c r="C459" s="10"/>
      <c r="D459" s="10"/>
      <c r="E459" s="10"/>
      <c r="F459" s="10"/>
    </row>
    <row r="460" spans="1:6" ht="12.75">
      <c r="A460" s="10"/>
      <c r="B460" s="10"/>
      <c r="C460" s="10"/>
      <c r="D460" s="10"/>
      <c r="E460" s="10"/>
      <c r="F460" s="10"/>
    </row>
    <row r="461" spans="1:6" ht="12.75">
      <c r="A461" s="10"/>
      <c r="B461" s="10"/>
      <c r="C461" s="10"/>
      <c r="D461" s="10"/>
      <c r="E461" s="10"/>
      <c r="F461" s="10"/>
    </row>
    <row r="462" spans="1:6" ht="12.75">
      <c r="A462" s="10"/>
      <c r="B462" s="10"/>
      <c r="C462" s="10"/>
      <c r="D462" s="10"/>
      <c r="E462" s="10"/>
      <c r="F462" s="10"/>
    </row>
    <row r="463" spans="1:6" ht="12.75">
      <c r="A463" s="10"/>
      <c r="B463" s="10"/>
      <c r="C463" s="10"/>
      <c r="D463" s="10"/>
      <c r="E463" s="10"/>
      <c r="F463" s="10"/>
    </row>
    <row r="464" spans="1:6" ht="12.75">
      <c r="A464" s="10"/>
      <c r="B464" s="10"/>
      <c r="C464" s="10"/>
      <c r="D464" s="10"/>
      <c r="E464" s="10"/>
      <c r="F464" s="10"/>
    </row>
    <row r="465" spans="1:6" ht="12.75">
      <c r="A465" s="10"/>
      <c r="B465" s="10"/>
      <c r="C465" s="10"/>
      <c r="D465" s="10"/>
      <c r="E465" s="10"/>
      <c r="F465" s="10"/>
    </row>
    <row r="466" spans="1:6" ht="12.75">
      <c r="A466" s="10"/>
      <c r="B466" s="10"/>
      <c r="C466" s="10"/>
      <c r="D466" s="10"/>
      <c r="E466" s="10"/>
      <c r="F466" s="10"/>
    </row>
    <row r="467" spans="1:6" ht="12.75">
      <c r="A467" s="10"/>
      <c r="B467" s="10"/>
      <c r="C467" s="10"/>
      <c r="D467" s="10"/>
      <c r="E467" s="10"/>
      <c r="F467" s="10"/>
    </row>
    <row r="468" spans="1:6" ht="12.75">
      <c r="A468" s="10"/>
      <c r="B468" s="10"/>
      <c r="C468" s="10"/>
      <c r="D468" s="10"/>
      <c r="E468" s="10"/>
      <c r="F468" s="10"/>
    </row>
    <row r="469" spans="1:6" ht="12.75">
      <c r="A469" s="10"/>
      <c r="B469" s="10"/>
      <c r="C469" s="10"/>
      <c r="D469" s="10"/>
      <c r="E469" s="10"/>
      <c r="F469" s="10"/>
    </row>
    <row r="470" spans="1:6" ht="12.75">
      <c r="A470" s="10"/>
      <c r="B470" s="10"/>
      <c r="C470" s="10"/>
      <c r="D470" s="10"/>
      <c r="E470" s="10"/>
      <c r="F470" s="10"/>
    </row>
    <row r="471" spans="1:6" ht="12.75">
      <c r="A471" s="10"/>
      <c r="B471" s="10"/>
      <c r="C471" s="10"/>
      <c r="D471" s="10"/>
      <c r="E471" s="10"/>
      <c r="F471" s="10"/>
    </row>
    <row r="472" spans="1:6" ht="12.75">
      <c r="A472" s="10"/>
      <c r="B472" s="10"/>
      <c r="C472" s="10"/>
      <c r="D472" s="10"/>
      <c r="E472" s="10"/>
      <c r="F472" s="10"/>
    </row>
    <row r="473" spans="1:6" ht="12.75">
      <c r="A473" s="10"/>
      <c r="B473" s="10"/>
      <c r="C473" s="10"/>
      <c r="D473" s="10"/>
      <c r="E473" s="10"/>
      <c r="F473" s="10"/>
    </row>
    <row r="474" spans="1:6" ht="12.75">
      <c r="A474" s="10"/>
      <c r="B474" s="10"/>
      <c r="C474" s="10"/>
      <c r="D474" s="10"/>
      <c r="E474" s="10"/>
      <c r="F474" s="10"/>
    </row>
    <row r="475" spans="1:6" ht="12.75">
      <c r="A475" s="10"/>
      <c r="B475" s="10"/>
      <c r="C475" s="10"/>
      <c r="D475" s="10"/>
      <c r="E475" s="10"/>
      <c r="F475" s="10"/>
    </row>
    <row r="476" spans="1:6" ht="12.75">
      <c r="A476" s="10"/>
      <c r="B476" s="10"/>
      <c r="C476" s="10"/>
      <c r="D476" s="10"/>
      <c r="E476" s="10"/>
      <c r="F476" s="10"/>
    </row>
    <row r="477" spans="1:6" ht="12.75">
      <c r="A477" s="10"/>
      <c r="B477" s="10"/>
      <c r="C477" s="10"/>
      <c r="D477" s="10"/>
      <c r="E477" s="10"/>
      <c r="F477" s="10"/>
    </row>
    <row r="478" spans="1:6" ht="12.75">
      <c r="A478" s="10"/>
      <c r="B478" s="10"/>
      <c r="C478" s="10"/>
      <c r="D478" s="10"/>
      <c r="E478" s="10"/>
      <c r="F478" s="10"/>
    </row>
    <row r="479" spans="1:6" ht="12.75">
      <c r="A479" s="10"/>
      <c r="B479" s="10"/>
      <c r="C479" s="10"/>
      <c r="D479" s="10"/>
      <c r="E479" s="10"/>
      <c r="F479" s="10"/>
    </row>
    <row r="480" spans="1:6" ht="12.75">
      <c r="A480" s="10"/>
      <c r="B480" s="10"/>
      <c r="C480" s="10"/>
      <c r="D480" s="10"/>
      <c r="E480" s="10"/>
      <c r="F480" s="10"/>
    </row>
    <row r="481" spans="1:6" ht="12.75">
      <c r="A481" s="10"/>
      <c r="B481" s="10"/>
      <c r="C481" s="10"/>
      <c r="D481" s="10"/>
      <c r="E481" s="10"/>
      <c r="F481" s="10"/>
    </row>
    <row r="482" spans="1:6" ht="12.75">
      <c r="A482" s="10"/>
      <c r="B482" s="10"/>
      <c r="C482" s="10"/>
      <c r="D482" s="10"/>
      <c r="E482" s="10"/>
      <c r="F482" s="10"/>
    </row>
    <row r="483" spans="1:6" ht="12.75">
      <c r="A483" s="10"/>
      <c r="B483" s="10"/>
      <c r="C483" s="10"/>
      <c r="D483" s="10"/>
      <c r="E483" s="10"/>
      <c r="F483" s="10"/>
    </row>
    <row r="484" spans="1:6" ht="12.75">
      <c r="A484" s="10"/>
      <c r="B484" s="10"/>
      <c r="C484" s="10"/>
      <c r="D484" s="10"/>
      <c r="E484" s="10"/>
      <c r="F484" s="10"/>
    </row>
    <row r="485" spans="1:6" ht="12.75">
      <c r="A485" s="10"/>
      <c r="B485" s="10"/>
      <c r="C485" s="10"/>
      <c r="D485" s="10"/>
      <c r="E485" s="10"/>
      <c r="F485" s="10"/>
    </row>
    <row r="486" spans="1:6" ht="12.75">
      <c r="A486" s="10"/>
      <c r="B486" s="10"/>
      <c r="C486" s="10"/>
      <c r="D486" s="10"/>
      <c r="E486" s="10"/>
      <c r="F486" s="10"/>
    </row>
    <row r="487" spans="1:6" ht="12.75">
      <c r="A487" s="10"/>
      <c r="B487" s="10"/>
      <c r="C487" s="10"/>
      <c r="D487" s="10"/>
      <c r="E487" s="10"/>
      <c r="F487" s="10"/>
    </row>
    <row r="488" spans="1:6" ht="12.75">
      <c r="A488" s="10"/>
      <c r="B488" s="10"/>
      <c r="C488" s="10"/>
      <c r="D488" s="10"/>
      <c r="E488" s="10"/>
      <c r="F488" s="10"/>
    </row>
    <row r="489" spans="1:6" ht="12.75">
      <c r="A489" s="10"/>
      <c r="B489" s="10"/>
      <c r="C489" s="10"/>
      <c r="D489" s="10"/>
      <c r="E489" s="10"/>
      <c r="F489" s="10"/>
    </row>
    <row r="490" spans="1:6" ht="12.75">
      <c r="A490" s="10"/>
      <c r="B490" s="10"/>
      <c r="C490" s="10"/>
      <c r="D490" s="10"/>
      <c r="E490" s="10"/>
      <c r="F490" s="10"/>
    </row>
    <row r="491" spans="1:6" ht="12.75">
      <c r="A491" s="10"/>
      <c r="B491" s="10"/>
      <c r="C491" s="10"/>
      <c r="D491" s="10"/>
      <c r="E491" s="10"/>
      <c r="F491" s="10"/>
    </row>
    <row r="492" spans="1:6" ht="12.75">
      <c r="A492" s="10"/>
      <c r="B492" s="10"/>
      <c r="C492" s="10"/>
      <c r="D492" s="10"/>
      <c r="E492" s="10"/>
      <c r="F492" s="10"/>
    </row>
    <row r="493" spans="1:6" ht="12.75">
      <c r="A493" s="10"/>
      <c r="B493" s="10"/>
      <c r="C493" s="10"/>
      <c r="D493" s="10"/>
      <c r="E493" s="10"/>
      <c r="F493" s="10"/>
    </row>
    <row r="494" spans="1:6" ht="12.75">
      <c r="A494" s="10"/>
      <c r="B494" s="10"/>
      <c r="C494" s="10"/>
      <c r="D494" s="10"/>
      <c r="E494" s="10"/>
      <c r="F494" s="10"/>
    </row>
    <row r="495" spans="1:6" ht="12.75">
      <c r="A495" s="10"/>
      <c r="B495" s="10"/>
      <c r="C495" s="10"/>
      <c r="D495" s="10"/>
      <c r="E495" s="10"/>
      <c r="F495" s="10"/>
    </row>
    <row r="496" spans="1:6" ht="12.75">
      <c r="A496" s="10"/>
      <c r="B496" s="10"/>
      <c r="C496" s="10"/>
      <c r="D496" s="10"/>
      <c r="E496" s="10"/>
      <c r="F496" s="10"/>
    </row>
    <row r="497" spans="1:6" ht="12.75">
      <c r="A497" s="10"/>
      <c r="B497" s="10"/>
      <c r="C497" s="10"/>
      <c r="D497" s="10"/>
      <c r="E497" s="10"/>
      <c r="F497" s="10"/>
    </row>
    <row r="498" spans="1:6" ht="12.75">
      <c r="A498" s="10"/>
      <c r="B498" s="10"/>
      <c r="C498" s="10"/>
      <c r="D498" s="10"/>
      <c r="E498" s="10"/>
      <c r="F498" s="10"/>
    </row>
    <row r="499" spans="1:6" ht="12.75">
      <c r="A499" s="10"/>
      <c r="B499" s="10"/>
      <c r="C499" s="10"/>
      <c r="D499" s="10"/>
      <c r="E499" s="10"/>
      <c r="F499" s="10"/>
    </row>
    <row r="500" spans="1:6" ht="12.75">
      <c r="A500" s="10"/>
      <c r="B500" s="10"/>
      <c r="C500" s="10"/>
      <c r="D500" s="10"/>
      <c r="E500" s="10"/>
      <c r="F500" s="10"/>
    </row>
    <row r="501" spans="1:6" ht="12.75">
      <c r="A501" s="10"/>
      <c r="B501" s="10"/>
      <c r="C501" s="10"/>
      <c r="D501" s="10"/>
      <c r="E501" s="10"/>
      <c r="F501" s="10"/>
    </row>
    <row r="502" spans="1:6" ht="12.75">
      <c r="A502" s="10"/>
      <c r="B502" s="10"/>
      <c r="C502" s="10"/>
      <c r="D502" s="10"/>
      <c r="E502" s="10"/>
      <c r="F502" s="10"/>
    </row>
    <row r="503" spans="1:6" ht="12.75">
      <c r="A503" s="10"/>
      <c r="B503" s="10"/>
      <c r="C503" s="10"/>
      <c r="D503" s="10"/>
      <c r="E503" s="10"/>
      <c r="F503" s="10"/>
    </row>
    <row r="504" spans="1:6" ht="12.75">
      <c r="A504" s="10"/>
      <c r="B504" s="10"/>
      <c r="C504" s="10"/>
      <c r="D504" s="10"/>
      <c r="E504" s="10"/>
      <c r="F504" s="10"/>
    </row>
    <row r="505" spans="1:6" ht="12.75">
      <c r="A505" s="10"/>
      <c r="B505" s="10"/>
      <c r="C505" s="10"/>
      <c r="D505" s="10"/>
      <c r="E505" s="10"/>
      <c r="F505" s="10"/>
    </row>
    <row r="506" spans="1:6" ht="12.75">
      <c r="A506" s="10"/>
      <c r="B506" s="10"/>
      <c r="C506" s="10"/>
      <c r="D506" s="10"/>
      <c r="E506" s="10"/>
      <c r="F506" s="10"/>
    </row>
    <row r="507" spans="1:6" ht="12.75">
      <c r="A507" s="10"/>
      <c r="B507" s="10"/>
      <c r="C507" s="10"/>
      <c r="D507" s="10"/>
      <c r="E507" s="10"/>
      <c r="F507" s="10"/>
    </row>
    <row r="508" spans="1:6" ht="12.75">
      <c r="A508" s="10"/>
      <c r="B508" s="10"/>
      <c r="C508" s="10"/>
      <c r="D508" s="10"/>
      <c r="E508" s="10"/>
      <c r="F508" s="10"/>
    </row>
    <row r="509" spans="1:6" ht="12.75">
      <c r="A509" s="10"/>
      <c r="B509" s="10"/>
      <c r="C509" s="10"/>
      <c r="D509" s="10"/>
      <c r="E509" s="10"/>
      <c r="F509" s="10"/>
    </row>
    <row r="510" spans="1:6" ht="12.75">
      <c r="A510" s="10"/>
      <c r="B510" s="10"/>
      <c r="C510" s="10"/>
      <c r="D510" s="10"/>
      <c r="E510" s="10"/>
      <c r="F510" s="10"/>
    </row>
    <row r="511" spans="1:6" ht="12.75">
      <c r="A511" s="10"/>
      <c r="B511" s="10"/>
      <c r="C511" s="10"/>
      <c r="D511" s="10"/>
      <c r="E511" s="10"/>
      <c r="F511" s="10"/>
    </row>
    <row r="512" spans="1:6" ht="12.75">
      <c r="A512" s="10"/>
      <c r="B512" s="10"/>
      <c r="C512" s="10"/>
      <c r="D512" s="10"/>
      <c r="E512" s="10"/>
      <c r="F512" s="10"/>
    </row>
    <row r="513" spans="1:6" ht="12.75">
      <c r="A513" s="10"/>
      <c r="B513" s="10"/>
      <c r="C513" s="10"/>
      <c r="D513" s="10"/>
      <c r="E513" s="10"/>
      <c r="F513" s="10"/>
    </row>
    <row r="514" spans="1:6" ht="12.75">
      <c r="A514" s="10"/>
      <c r="B514" s="10"/>
      <c r="C514" s="10"/>
      <c r="D514" s="10"/>
      <c r="E514" s="10"/>
      <c r="F514" s="10"/>
    </row>
    <row r="515" spans="1:6" ht="12.75">
      <c r="A515" s="10"/>
      <c r="B515" s="10"/>
      <c r="C515" s="10"/>
      <c r="D515" s="10"/>
      <c r="E515" s="10"/>
      <c r="F515" s="10"/>
    </row>
    <row r="516" spans="1:6" ht="12.75">
      <c r="A516" s="10"/>
      <c r="B516" s="10"/>
      <c r="C516" s="10"/>
      <c r="D516" s="10"/>
      <c r="E516" s="10"/>
      <c r="F516" s="10"/>
    </row>
    <row r="517" spans="1:6" ht="12.75">
      <c r="A517" s="10"/>
      <c r="B517" s="10"/>
      <c r="C517" s="10"/>
      <c r="D517" s="10"/>
      <c r="E517" s="10"/>
      <c r="F517" s="10"/>
    </row>
    <row r="518" spans="1:6" ht="12.75">
      <c r="A518" s="10"/>
      <c r="B518" s="10"/>
      <c r="C518" s="10"/>
      <c r="D518" s="10"/>
      <c r="E518" s="10"/>
      <c r="F518" s="10"/>
    </row>
    <row r="519" spans="1:6" ht="12.75">
      <c r="A519" s="10"/>
      <c r="B519" s="10"/>
      <c r="C519" s="10"/>
      <c r="D519" s="10"/>
      <c r="E519" s="10"/>
      <c r="F519" s="10"/>
    </row>
    <row r="520" spans="1:6" ht="12.75">
      <c r="A520" s="10"/>
      <c r="B520" s="10"/>
      <c r="C520" s="10"/>
      <c r="D520" s="10"/>
      <c r="E520" s="10"/>
      <c r="F520" s="10"/>
    </row>
    <row r="521" spans="1:6" ht="12.75">
      <c r="A521" s="10"/>
      <c r="B521" s="10"/>
      <c r="C521" s="10"/>
      <c r="D521" s="10"/>
      <c r="E521" s="10"/>
      <c r="F521" s="10"/>
    </row>
    <row r="522" spans="1:6" ht="12.75">
      <c r="A522" s="10"/>
      <c r="B522" s="10"/>
      <c r="C522" s="10"/>
      <c r="D522" s="10"/>
      <c r="E522" s="10"/>
      <c r="F522" s="10"/>
    </row>
    <row r="523" spans="1:6" ht="12.75">
      <c r="A523" s="10"/>
      <c r="B523" s="10"/>
      <c r="C523" s="10"/>
      <c r="D523" s="10"/>
      <c r="E523" s="10"/>
      <c r="F523" s="10"/>
    </row>
    <row r="524" spans="1:6" ht="12.75">
      <c r="A524" s="10"/>
      <c r="B524" s="10"/>
      <c r="C524" s="10"/>
      <c r="D524" s="10"/>
      <c r="E524" s="10"/>
      <c r="F524" s="10"/>
    </row>
    <row r="525" spans="1:6" ht="12.75">
      <c r="A525" s="10"/>
      <c r="B525" s="10"/>
      <c r="C525" s="10"/>
      <c r="D525" s="10"/>
      <c r="E525" s="10"/>
      <c r="F525" s="10"/>
    </row>
    <row r="526" spans="1:6" ht="12.75">
      <c r="A526" s="10"/>
      <c r="B526" s="10"/>
      <c r="C526" s="10"/>
      <c r="D526" s="10"/>
      <c r="E526" s="10"/>
      <c r="F526" s="10"/>
    </row>
    <row r="527" spans="1:6" ht="12.75">
      <c r="A527" s="10"/>
      <c r="B527" s="10"/>
      <c r="C527" s="10"/>
      <c r="D527" s="10"/>
      <c r="E527" s="10"/>
      <c r="F527" s="10"/>
    </row>
    <row r="528" spans="1:6" ht="12.75">
      <c r="A528" s="10"/>
      <c r="B528" s="10"/>
      <c r="C528" s="10"/>
      <c r="D528" s="10"/>
      <c r="E528" s="10"/>
      <c r="F528" s="10"/>
    </row>
    <row r="529" spans="1:6" ht="12.75">
      <c r="A529" s="10"/>
      <c r="B529" s="10"/>
      <c r="C529" s="10"/>
      <c r="D529" s="10"/>
      <c r="E529" s="10"/>
      <c r="F529" s="10"/>
    </row>
    <row r="530" spans="1:6" ht="12.75">
      <c r="A530" s="10"/>
      <c r="B530" s="10"/>
      <c r="C530" s="10"/>
      <c r="D530" s="10"/>
      <c r="E530" s="10"/>
      <c r="F530" s="10"/>
    </row>
    <row r="531" spans="1:6" ht="12.75">
      <c r="A531" s="10"/>
      <c r="B531" s="10"/>
      <c r="C531" s="10"/>
      <c r="D531" s="10"/>
      <c r="E531" s="10"/>
      <c r="F531" s="10"/>
    </row>
    <row r="532" spans="1:6" ht="12.75">
      <c r="A532" s="10"/>
      <c r="B532" s="10"/>
      <c r="C532" s="10"/>
      <c r="D532" s="10"/>
      <c r="E532" s="10"/>
      <c r="F532" s="10"/>
    </row>
    <row r="533" spans="1:6" ht="12.75">
      <c r="A533" s="10"/>
      <c r="B533" s="10"/>
      <c r="C533" s="10"/>
      <c r="D533" s="10"/>
      <c r="E533" s="10"/>
      <c r="F533" s="10"/>
    </row>
    <row r="534" spans="1:6" ht="12.75">
      <c r="A534" s="10"/>
      <c r="B534" s="10"/>
      <c r="C534" s="10"/>
      <c r="D534" s="10"/>
      <c r="E534" s="10"/>
      <c r="F534" s="10"/>
    </row>
    <row r="535" spans="1:6" ht="12.75">
      <c r="A535" s="10"/>
      <c r="B535" s="10"/>
      <c r="C535" s="10"/>
      <c r="D535" s="10"/>
      <c r="E535" s="10"/>
      <c r="F535" s="10"/>
    </row>
    <row r="536" spans="1:6" ht="12.75">
      <c r="A536" s="10"/>
      <c r="B536" s="10"/>
      <c r="C536" s="10"/>
      <c r="D536" s="10"/>
      <c r="E536" s="10"/>
      <c r="F536" s="10"/>
    </row>
    <row r="537" spans="1:6" ht="12.75">
      <c r="A537" s="10"/>
      <c r="B537" s="10"/>
      <c r="C537" s="10"/>
      <c r="D537" s="10"/>
      <c r="E537" s="10"/>
      <c r="F537" s="10"/>
    </row>
    <row r="538" spans="1:6" ht="12.75">
      <c r="A538" s="10"/>
      <c r="B538" s="10"/>
      <c r="C538" s="10"/>
      <c r="D538" s="10"/>
      <c r="E538" s="10"/>
      <c r="F538" s="10"/>
    </row>
    <row r="539" spans="1:6" ht="12.75">
      <c r="A539" s="10"/>
      <c r="B539" s="10"/>
      <c r="C539" s="10"/>
      <c r="D539" s="10"/>
      <c r="E539" s="10"/>
      <c r="F539" s="10"/>
    </row>
    <row r="540" spans="1:6" ht="12.75">
      <c r="A540" s="10"/>
      <c r="B540" s="10"/>
      <c r="C540" s="10"/>
      <c r="D540" s="10"/>
      <c r="E540" s="10"/>
      <c r="F540" s="10"/>
    </row>
    <row r="541" spans="1:6" ht="12.75">
      <c r="A541" s="10"/>
      <c r="B541" s="10"/>
      <c r="C541" s="10"/>
      <c r="D541" s="10"/>
      <c r="E541" s="10"/>
      <c r="F541" s="10"/>
    </row>
    <row r="542" spans="1:6" ht="12.75">
      <c r="A542" s="10"/>
      <c r="B542" s="10"/>
      <c r="C542" s="10"/>
      <c r="D542" s="10"/>
      <c r="E542" s="10"/>
      <c r="F542" s="10"/>
    </row>
    <row r="543" spans="1:6" ht="12.75">
      <c r="A543" s="10"/>
      <c r="B543" s="10"/>
      <c r="C543" s="10"/>
      <c r="D543" s="10"/>
      <c r="E543" s="10"/>
      <c r="F543" s="10"/>
    </row>
    <row r="544" spans="1:6" ht="12.75">
      <c r="A544" s="10"/>
      <c r="B544" s="10"/>
      <c r="C544" s="10"/>
      <c r="D544" s="10"/>
      <c r="E544" s="10"/>
      <c r="F544" s="10"/>
    </row>
    <row r="545" spans="1:6" ht="12.75">
      <c r="A545" s="10"/>
      <c r="B545" s="10"/>
      <c r="C545" s="10"/>
      <c r="D545" s="10"/>
      <c r="E545" s="10"/>
      <c r="F545" s="10"/>
    </row>
    <row r="546" spans="1:6" ht="12.75">
      <c r="A546" s="10"/>
      <c r="B546" s="10"/>
      <c r="C546" s="10"/>
      <c r="D546" s="10"/>
      <c r="E546" s="10"/>
      <c r="F546" s="10"/>
    </row>
    <row r="547" spans="1:6" ht="12.75">
      <c r="A547" s="10"/>
      <c r="B547" s="10"/>
      <c r="C547" s="10"/>
      <c r="D547" s="10"/>
      <c r="E547" s="10"/>
      <c r="F547" s="10"/>
    </row>
    <row r="548" spans="1:6" ht="12.75">
      <c r="A548" s="10"/>
      <c r="B548" s="10"/>
      <c r="C548" s="10"/>
      <c r="D548" s="10"/>
      <c r="E548" s="10"/>
      <c r="F548" s="10"/>
    </row>
    <row r="549" spans="1:6" ht="12.75">
      <c r="A549" s="10"/>
      <c r="B549" s="10"/>
      <c r="C549" s="10"/>
      <c r="D549" s="10"/>
      <c r="E549" s="10"/>
      <c r="F549" s="10"/>
    </row>
    <row r="550" spans="1:6" ht="12.75">
      <c r="A550" s="10"/>
      <c r="B550" s="10"/>
      <c r="C550" s="10"/>
      <c r="D550" s="10"/>
      <c r="E550" s="10"/>
      <c r="F550" s="10"/>
    </row>
    <row r="551" spans="1:6" ht="12.75">
      <c r="A551" s="10"/>
      <c r="B551" s="10"/>
      <c r="C551" s="10"/>
      <c r="D551" s="10"/>
      <c r="E551" s="10"/>
      <c r="F551" s="10"/>
    </row>
    <row r="552" spans="1:6" ht="12.75">
      <c r="A552" s="10"/>
      <c r="B552" s="10"/>
      <c r="C552" s="10"/>
      <c r="D552" s="10"/>
      <c r="E552" s="10"/>
      <c r="F552" s="10"/>
    </row>
    <row r="553" spans="1:6" ht="12.75">
      <c r="A553" s="10"/>
      <c r="B553" s="10"/>
      <c r="C553" s="10"/>
      <c r="D553" s="10"/>
      <c r="E553" s="10"/>
      <c r="F553" s="10"/>
    </row>
    <row r="554" spans="1:6" ht="12.75">
      <c r="A554" s="10"/>
      <c r="B554" s="10"/>
      <c r="C554" s="10"/>
      <c r="D554" s="10"/>
      <c r="E554" s="10"/>
      <c r="F554" s="10"/>
    </row>
    <row r="555" spans="1:6" ht="12.75">
      <c r="A555" s="10"/>
      <c r="B555" s="10"/>
      <c r="C555" s="10"/>
      <c r="D555" s="10"/>
      <c r="E555" s="10"/>
      <c r="F555" s="10"/>
    </row>
    <row r="556" spans="1:6" ht="12.75">
      <c r="A556" s="10"/>
      <c r="B556" s="10"/>
      <c r="C556" s="10"/>
      <c r="D556" s="10"/>
      <c r="E556" s="10"/>
      <c r="F556" s="10"/>
    </row>
    <row r="557" spans="1:6" ht="12.75">
      <c r="A557" s="10"/>
      <c r="B557" s="10"/>
      <c r="C557" s="10"/>
      <c r="D557" s="10"/>
      <c r="E557" s="10"/>
      <c r="F557" s="10"/>
    </row>
    <row r="558" spans="1:6" ht="12.75">
      <c r="A558" s="10"/>
      <c r="B558" s="10"/>
      <c r="C558" s="10"/>
      <c r="D558" s="10"/>
      <c r="E558" s="10"/>
      <c r="F558" s="10"/>
    </row>
    <row r="559" spans="1:6" ht="12.75">
      <c r="A559" s="10"/>
      <c r="B559" s="10"/>
      <c r="C559" s="10"/>
      <c r="D559" s="10"/>
      <c r="E559" s="10"/>
      <c r="F559" s="10"/>
    </row>
    <row r="560" spans="1:6" ht="12.75">
      <c r="A560" s="10"/>
      <c r="B560" s="10"/>
      <c r="C560" s="10"/>
      <c r="D560" s="10"/>
      <c r="E560" s="10"/>
      <c r="F560" s="10"/>
    </row>
    <row r="561" spans="1:6" ht="12.75">
      <c r="A561" s="10"/>
      <c r="B561" s="10"/>
      <c r="C561" s="10"/>
      <c r="D561" s="10"/>
      <c r="E561" s="10"/>
      <c r="F561" s="10"/>
    </row>
    <row r="562" spans="1:6" ht="12.75">
      <c r="A562" s="10"/>
      <c r="B562" s="10"/>
      <c r="C562" s="10"/>
      <c r="D562" s="10"/>
      <c r="E562" s="10"/>
      <c r="F562" s="10"/>
    </row>
    <row r="563" spans="1:6" ht="12.75">
      <c r="A563" s="10"/>
      <c r="B563" s="10"/>
      <c r="C563" s="10"/>
      <c r="D563" s="10"/>
      <c r="E563" s="10"/>
      <c r="F563" s="10"/>
    </row>
    <row r="564" spans="1:6" ht="12.75">
      <c r="A564" s="10"/>
      <c r="B564" s="10"/>
      <c r="C564" s="10"/>
      <c r="D564" s="10"/>
      <c r="E564" s="10"/>
      <c r="F564" s="10"/>
    </row>
    <row r="565" spans="1:6" ht="12.75">
      <c r="A565" s="10"/>
      <c r="B565" s="10"/>
      <c r="C565" s="10"/>
      <c r="D565" s="10"/>
      <c r="E565" s="10"/>
      <c r="F565" s="10"/>
    </row>
    <row r="566" spans="1:6" ht="12.75">
      <c r="A566" s="10"/>
      <c r="B566" s="10"/>
      <c r="C566" s="10"/>
      <c r="D566" s="10"/>
      <c r="E566" s="10"/>
      <c r="F566" s="10"/>
    </row>
    <row r="567" spans="1:6" ht="12.75">
      <c r="A567" s="10"/>
      <c r="B567" s="10"/>
      <c r="C567" s="10"/>
      <c r="D567" s="10"/>
      <c r="E567" s="10"/>
      <c r="F567" s="10"/>
    </row>
    <row r="568" spans="1:6" ht="12.75">
      <c r="A568" s="10"/>
      <c r="B568" s="10"/>
      <c r="C568" s="10"/>
      <c r="D568" s="10"/>
      <c r="E568" s="10"/>
      <c r="F568" s="10"/>
    </row>
    <row r="569" spans="1:6" ht="12.75">
      <c r="A569" s="10"/>
      <c r="B569" s="10"/>
      <c r="C569" s="10"/>
      <c r="D569" s="10"/>
      <c r="E569" s="10"/>
      <c r="F569" s="10"/>
    </row>
    <row r="570" spans="1:6" ht="12.75">
      <c r="A570" s="10"/>
      <c r="B570" s="10"/>
      <c r="C570" s="10"/>
      <c r="D570" s="10"/>
      <c r="E570" s="10"/>
      <c r="F570" s="10"/>
    </row>
    <row r="571" spans="1:6" ht="12.75">
      <c r="A571" s="10"/>
      <c r="B571" s="10"/>
      <c r="C571" s="10"/>
      <c r="D571" s="10"/>
      <c r="E571" s="10"/>
      <c r="F571" s="10"/>
    </row>
    <row r="572" spans="1:6" ht="12.75">
      <c r="A572" s="10"/>
      <c r="B572" s="10"/>
      <c r="C572" s="10"/>
      <c r="D572" s="10"/>
      <c r="E572" s="10"/>
      <c r="F572" s="10"/>
    </row>
    <row r="573" spans="1:6" ht="12.75">
      <c r="A573" s="10"/>
      <c r="B573" s="10"/>
      <c r="C573" s="10"/>
      <c r="D573" s="10"/>
      <c r="E573" s="10"/>
      <c r="F573" s="10"/>
    </row>
    <row r="574" spans="1:6" ht="12.75">
      <c r="A574" s="10"/>
      <c r="B574" s="10"/>
      <c r="C574" s="10"/>
      <c r="D574" s="10"/>
      <c r="E574" s="10"/>
      <c r="F574" s="10"/>
    </row>
    <row r="575" spans="1:6" ht="12.75">
      <c r="A575" s="10"/>
      <c r="B575" s="10"/>
      <c r="C575" s="10"/>
      <c r="D575" s="10"/>
      <c r="E575" s="10"/>
      <c r="F575" s="10"/>
    </row>
    <row r="576" spans="1:6" ht="12.75">
      <c r="A576" s="10"/>
      <c r="B576" s="10"/>
      <c r="C576" s="10"/>
      <c r="D576" s="10"/>
      <c r="E576" s="10"/>
      <c r="F576" s="10"/>
    </row>
    <row r="577" spans="1:6" ht="12.75">
      <c r="A577" s="10"/>
      <c r="B577" s="10"/>
      <c r="C577" s="10"/>
      <c r="D577" s="10"/>
      <c r="E577" s="10"/>
      <c r="F577" s="10"/>
    </row>
    <row r="578" spans="1:6" ht="12.75">
      <c r="A578" s="10"/>
      <c r="B578" s="10"/>
      <c r="C578" s="10"/>
      <c r="D578" s="10"/>
      <c r="E578" s="10"/>
      <c r="F578" s="10"/>
    </row>
    <row r="579" spans="1:6" ht="12.75">
      <c r="A579" s="10"/>
      <c r="B579" s="10"/>
      <c r="C579" s="10"/>
      <c r="D579" s="10"/>
      <c r="E579" s="10"/>
      <c r="F579" s="10"/>
    </row>
    <row r="580" spans="1:6" ht="12.75">
      <c r="A580" s="10"/>
      <c r="B580" s="10"/>
      <c r="C580" s="10"/>
      <c r="D580" s="10"/>
      <c r="E580" s="10"/>
      <c r="F580" s="10"/>
    </row>
    <row r="581" spans="1:6" ht="12.75">
      <c r="A581" s="10"/>
      <c r="B581" s="10"/>
      <c r="C581" s="10"/>
      <c r="D581" s="10"/>
      <c r="E581" s="10"/>
      <c r="F581" s="10"/>
    </row>
    <row r="582" spans="1:6" ht="12.75">
      <c r="A582" s="10"/>
      <c r="B582" s="10"/>
      <c r="C582" s="10"/>
      <c r="D582" s="10"/>
      <c r="E582" s="10"/>
      <c r="F582" s="10"/>
    </row>
    <row r="583" spans="1:6" ht="12.75">
      <c r="A583" s="10"/>
      <c r="B583" s="10"/>
      <c r="C583" s="10"/>
      <c r="D583" s="10"/>
      <c r="E583" s="10"/>
      <c r="F583" s="10"/>
    </row>
    <row r="584" spans="1:6" ht="12.75">
      <c r="A584" s="10"/>
      <c r="B584" s="10"/>
      <c r="C584" s="10"/>
      <c r="D584" s="10"/>
      <c r="E584" s="10"/>
      <c r="F584" s="10"/>
    </row>
    <row r="585" spans="1:6" ht="12.75">
      <c r="A585" s="10"/>
      <c r="B585" s="10"/>
      <c r="C585" s="10"/>
      <c r="D585" s="10"/>
      <c r="E585" s="10"/>
      <c r="F585" s="10"/>
    </row>
    <row r="586" spans="1:6" ht="12.75">
      <c r="A586" s="10"/>
      <c r="B586" s="10"/>
      <c r="C586" s="10"/>
      <c r="D586" s="10"/>
      <c r="E586" s="10"/>
      <c r="F586" s="10"/>
    </row>
    <row r="587" spans="1:6" ht="12.75">
      <c r="A587" s="10"/>
      <c r="B587" s="10"/>
      <c r="C587" s="10"/>
      <c r="D587" s="10"/>
      <c r="E587" s="10"/>
      <c r="F587" s="10"/>
    </row>
    <row r="588" spans="1:6" ht="12.75">
      <c r="A588" s="10"/>
      <c r="B588" s="10"/>
      <c r="C588" s="10"/>
      <c r="D588" s="10"/>
      <c r="E588" s="10"/>
      <c r="F588" s="10"/>
    </row>
    <row r="589" spans="1:6" ht="12.75">
      <c r="A589" s="10"/>
      <c r="B589" s="10"/>
      <c r="C589" s="10"/>
      <c r="D589" s="10"/>
      <c r="E589" s="10"/>
      <c r="F589" s="10"/>
    </row>
    <row r="590" spans="1:6" ht="12.75">
      <c r="A590" s="10"/>
      <c r="B590" s="10"/>
      <c r="C590" s="10"/>
      <c r="D590" s="10"/>
      <c r="E590" s="10"/>
      <c r="F590" s="10"/>
    </row>
    <row r="591" spans="1:6" ht="12.75">
      <c r="A591" s="10"/>
      <c r="B591" s="10"/>
      <c r="C591" s="10"/>
      <c r="D591" s="10"/>
      <c r="E591" s="10"/>
      <c r="F591" s="10"/>
    </row>
    <row r="592" spans="1:6" ht="12.75">
      <c r="A592" s="10"/>
      <c r="B592" s="10"/>
      <c r="C592" s="10"/>
      <c r="D592" s="10"/>
      <c r="E592" s="10"/>
      <c r="F592" s="10"/>
    </row>
    <row r="593" spans="1:6" ht="12.75">
      <c r="A593" s="10"/>
      <c r="B593" s="10"/>
      <c r="C593" s="10"/>
      <c r="D593" s="10"/>
      <c r="E593" s="10"/>
      <c r="F593" s="10"/>
    </row>
    <row r="594" spans="1:6" ht="12.75">
      <c r="A594" s="10"/>
      <c r="B594" s="10"/>
      <c r="C594" s="10"/>
      <c r="D594" s="10"/>
      <c r="E594" s="10"/>
      <c r="F594" s="10"/>
    </row>
    <row r="595" spans="1:6" ht="12.75">
      <c r="A595" s="10"/>
      <c r="B595" s="10"/>
      <c r="C595" s="10"/>
      <c r="D595" s="10"/>
      <c r="E595" s="10"/>
      <c r="F595" s="10"/>
    </row>
    <row r="596" spans="1:6" ht="12.75">
      <c r="A596" s="10"/>
      <c r="B596" s="10"/>
      <c r="C596" s="10"/>
      <c r="D596" s="10"/>
      <c r="E596" s="10"/>
      <c r="F596" s="10"/>
    </row>
    <row r="597" spans="1:6" ht="12.75">
      <c r="A597" s="10"/>
      <c r="B597" s="10"/>
      <c r="C597" s="10"/>
      <c r="D597" s="10"/>
      <c r="E597" s="10"/>
      <c r="F597" s="10"/>
    </row>
    <row r="598" spans="1:6" ht="12.75">
      <c r="A598" s="10"/>
      <c r="B598" s="10"/>
      <c r="C598" s="10"/>
      <c r="D598" s="10"/>
      <c r="E598" s="10"/>
      <c r="F598" s="10"/>
    </row>
    <row r="599" spans="1:6" ht="12.75">
      <c r="A599" s="10"/>
      <c r="B599" s="10"/>
      <c r="C599" s="10"/>
      <c r="D599" s="10"/>
      <c r="E599" s="10"/>
      <c r="F599" s="10"/>
    </row>
    <row r="600" spans="1:6" ht="12.75">
      <c r="A600" s="10"/>
      <c r="B600" s="10"/>
      <c r="C600" s="10"/>
      <c r="D600" s="10"/>
      <c r="E600" s="10"/>
      <c r="F600" s="10"/>
    </row>
    <row r="601" spans="1:6" ht="12.75">
      <c r="A601" s="10"/>
      <c r="B601" s="10"/>
      <c r="C601" s="10"/>
      <c r="D601" s="10"/>
      <c r="E601" s="10"/>
      <c r="F601" s="10"/>
    </row>
    <row r="602" spans="1:6" ht="12.75">
      <c r="A602" s="10"/>
      <c r="B602" s="10"/>
      <c r="C602" s="10"/>
      <c r="D602" s="10"/>
      <c r="E602" s="10"/>
      <c r="F602" s="10"/>
    </row>
    <row r="603" spans="1:6" ht="12.75">
      <c r="A603" s="10"/>
      <c r="B603" s="10"/>
      <c r="C603" s="10"/>
      <c r="D603" s="10"/>
      <c r="E603" s="10"/>
      <c r="F603" s="10"/>
    </row>
    <row r="604" spans="1:6" ht="12.75">
      <c r="A604" s="10"/>
      <c r="B604" s="10"/>
      <c r="C604" s="10"/>
      <c r="D604" s="10"/>
      <c r="E604" s="10"/>
      <c r="F604" s="10"/>
    </row>
    <row r="605" spans="1:6" ht="12.75">
      <c r="A605" s="10"/>
      <c r="B605" s="10"/>
      <c r="C605" s="10"/>
      <c r="D605" s="10"/>
      <c r="E605" s="10"/>
      <c r="F605" s="10"/>
    </row>
    <row r="606" spans="1:6" ht="12.75">
      <c r="A606" s="10"/>
      <c r="B606" s="10"/>
      <c r="C606" s="10"/>
      <c r="D606" s="10"/>
      <c r="E606" s="10"/>
      <c r="F606" s="10"/>
    </row>
    <row r="607" spans="1:6" ht="12.75">
      <c r="A607" s="10"/>
      <c r="B607" s="10"/>
      <c r="C607" s="10"/>
      <c r="D607" s="10"/>
      <c r="E607" s="10"/>
      <c r="F607" s="10"/>
    </row>
    <row r="608" spans="1:6" ht="12.75">
      <c r="A608" s="10"/>
      <c r="B608" s="10"/>
      <c r="C608" s="10"/>
      <c r="D608" s="10"/>
      <c r="E608" s="10"/>
      <c r="F608" s="10"/>
    </row>
    <row r="609" spans="1:6" ht="12.75">
      <c r="A609" s="10"/>
      <c r="B609" s="10"/>
      <c r="C609" s="10"/>
      <c r="D609" s="10"/>
      <c r="E609" s="10"/>
      <c r="F609" s="10"/>
    </row>
    <row r="610" spans="1:6" ht="12.75">
      <c r="A610" s="10"/>
      <c r="B610" s="10"/>
      <c r="C610" s="10"/>
      <c r="D610" s="10"/>
      <c r="E610" s="10"/>
      <c r="F610" s="10"/>
    </row>
    <row r="611" spans="1:6" ht="12.75">
      <c r="A611" s="10"/>
      <c r="B611" s="10"/>
      <c r="C611" s="10"/>
      <c r="D611" s="10"/>
      <c r="E611" s="10"/>
      <c r="F611" s="10"/>
    </row>
    <row r="612" spans="1:6" ht="12.75">
      <c r="A612" s="10"/>
      <c r="B612" s="10"/>
      <c r="C612" s="10"/>
      <c r="D612" s="10"/>
      <c r="E612" s="10"/>
      <c r="F612" s="10"/>
    </row>
    <row r="613" spans="1:6" ht="12.75">
      <c r="A613" s="10"/>
      <c r="B613" s="10"/>
      <c r="C613" s="10"/>
      <c r="D613" s="10"/>
      <c r="E613" s="10"/>
      <c r="F613" s="10"/>
    </row>
    <row r="614" spans="1:6" ht="12.75">
      <c r="A614" s="10"/>
      <c r="B614" s="10"/>
      <c r="C614" s="10"/>
      <c r="D614" s="10"/>
      <c r="E614" s="10"/>
      <c r="F614" s="10"/>
    </row>
    <row r="615" spans="1:6" ht="12.75">
      <c r="A615" s="10"/>
      <c r="B615" s="10"/>
      <c r="C615" s="10"/>
      <c r="D615" s="10"/>
      <c r="E615" s="10"/>
      <c r="F615" s="10"/>
    </row>
    <row r="616" spans="1:6" ht="12.75">
      <c r="A616" s="10"/>
      <c r="B616" s="10"/>
      <c r="C616" s="10"/>
      <c r="D616" s="10"/>
      <c r="E616" s="10"/>
      <c r="F616" s="10"/>
    </row>
    <row r="617" spans="1:6" ht="12.75">
      <c r="A617" s="10"/>
      <c r="B617" s="10"/>
      <c r="C617" s="10"/>
      <c r="D617" s="10"/>
      <c r="E617" s="10"/>
      <c r="F617" s="10"/>
    </row>
    <row r="618" spans="1:6" ht="12.75">
      <c r="A618" s="10"/>
      <c r="B618" s="10"/>
      <c r="C618" s="10"/>
      <c r="D618" s="10"/>
      <c r="E618" s="10"/>
      <c r="F618" s="10"/>
    </row>
    <row r="619" spans="1:6" ht="12.75">
      <c r="A619" s="10"/>
      <c r="B619" s="10"/>
      <c r="C619" s="10"/>
      <c r="D619" s="10"/>
      <c r="E619" s="10"/>
      <c r="F619" s="10"/>
    </row>
    <row r="620" spans="1:6" ht="12.75">
      <c r="A620" s="10"/>
      <c r="B620" s="10"/>
      <c r="C620" s="10"/>
      <c r="D620" s="10"/>
      <c r="E620" s="10"/>
      <c r="F620" s="10"/>
    </row>
    <row r="621" spans="1:6" ht="12.75">
      <c r="A621" s="10"/>
      <c r="B621" s="10"/>
      <c r="C621" s="10"/>
      <c r="D621" s="10"/>
      <c r="E621" s="10"/>
      <c r="F621" s="10"/>
    </row>
    <row r="622" spans="1:6" ht="12.75">
      <c r="A622" s="10"/>
      <c r="B622" s="10"/>
      <c r="C622" s="10"/>
      <c r="D622" s="10"/>
      <c r="E622" s="10"/>
      <c r="F622" s="10"/>
    </row>
    <row r="623" spans="1:6" ht="12.75">
      <c r="A623" s="10"/>
      <c r="B623" s="10"/>
      <c r="C623" s="10"/>
      <c r="D623" s="10"/>
      <c r="E623" s="10"/>
      <c r="F623" s="10"/>
    </row>
    <row r="624" spans="1:6" ht="12.75">
      <c r="A624" s="10"/>
      <c r="B624" s="10"/>
      <c r="C624" s="10"/>
      <c r="D624" s="10"/>
      <c r="E624" s="10"/>
      <c r="F624" s="10"/>
    </row>
    <row r="625" spans="1:6" ht="12.75">
      <c r="A625" s="10"/>
      <c r="B625" s="10"/>
      <c r="C625" s="10"/>
      <c r="D625" s="10"/>
      <c r="E625" s="10"/>
      <c r="F625" s="10"/>
    </row>
    <row r="626" spans="1:6" ht="12.75">
      <c r="A626" s="10"/>
      <c r="B626" s="10"/>
      <c r="C626" s="10"/>
      <c r="D626" s="10"/>
      <c r="E626" s="10"/>
      <c r="F626" s="10"/>
    </row>
    <row r="627" spans="1:6" ht="12.75">
      <c r="A627" s="10"/>
      <c r="B627" s="10"/>
      <c r="C627" s="10"/>
      <c r="D627" s="10"/>
      <c r="E627" s="10"/>
      <c r="F627" s="10"/>
    </row>
    <row r="628" spans="1:6" ht="12.75">
      <c r="A628" s="10"/>
      <c r="B628" s="10"/>
      <c r="C628" s="10"/>
      <c r="D628" s="10"/>
      <c r="E628" s="10"/>
      <c r="F628" s="10"/>
    </row>
    <row r="629" spans="1:6" ht="12.75">
      <c r="A629" s="10"/>
      <c r="B629" s="10"/>
      <c r="C629" s="10"/>
      <c r="D629" s="10"/>
      <c r="E629" s="10"/>
      <c r="F629" s="10"/>
    </row>
    <row r="630" spans="1:6" ht="12.75">
      <c r="A630" s="10"/>
      <c r="B630" s="10"/>
      <c r="C630" s="10"/>
      <c r="D630" s="10"/>
      <c r="E630" s="10"/>
      <c r="F630" s="10"/>
    </row>
    <row r="631" spans="1:6" ht="12.75">
      <c r="A631" s="10"/>
      <c r="B631" s="10"/>
      <c r="C631" s="10"/>
      <c r="D631" s="10"/>
      <c r="E631" s="10"/>
      <c r="F631" s="10"/>
    </row>
    <row r="632" spans="1:6" ht="12.75">
      <c r="A632" s="10"/>
      <c r="B632" s="10"/>
      <c r="C632" s="10"/>
      <c r="D632" s="10"/>
      <c r="E632" s="10"/>
      <c r="F632" s="10"/>
    </row>
    <row r="633" spans="1:6" ht="12.75">
      <c r="A633" s="10"/>
      <c r="B633" s="10"/>
      <c r="C633" s="10"/>
      <c r="D633" s="10"/>
      <c r="E633" s="10"/>
      <c r="F633" s="10"/>
    </row>
    <row r="634" spans="1:6" ht="12.75">
      <c r="A634" s="10"/>
      <c r="B634" s="10"/>
      <c r="C634" s="10"/>
      <c r="D634" s="10"/>
      <c r="E634" s="10"/>
      <c r="F634" s="10"/>
    </row>
    <row r="635" spans="1:6" ht="12.75">
      <c r="A635" s="10"/>
      <c r="B635" s="10"/>
      <c r="C635" s="10"/>
      <c r="D635" s="10"/>
      <c r="E635" s="10"/>
      <c r="F635" s="10"/>
    </row>
    <row r="636" spans="1:6" ht="12.75">
      <c r="A636" s="10"/>
      <c r="B636" s="10"/>
      <c r="C636" s="10"/>
      <c r="D636" s="10"/>
      <c r="E636" s="10"/>
      <c r="F636" s="10"/>
    </row>
    <row r="637" spans="1:6" ht="12.75">
      <c r="A637" s="10"/>
      <c r="B637" s="10"/>
      <c r="C637" s="10"/>
      <c r="D637" s="10"/>
      <c r="E637" s="10"/>
      <c r="F637" s="10"/>
    </row>
    <row r="638" spans="1:6" ht="12.75">
      <c r="A638" s="10"/>
      <c r="B638" s="10"/>
      <c r="C638" s="10"/>
      <c r="D638" s="10"/>
      <c r="E638" s="10"/>
      <c r="F638" s="10"/>
    </row>
    <row r="639" spans="1:6" ht="12.75">
      <c r="A639" s="10"/>
      <c r="B639" s="10"/>
      <c r="C639" s="10"/>
      <c r="D639" s="10"/>
      <c r="E639" s="10"/>
      <c r="F639" s="10"/>
    </row>
    <row r="640" spans="1:6" ht="12.75">
      <c r="A640" s="10"/>
      <c r="B640" s="10"/>
      <c r="C640" s="10"/>
      <c r="D640" s="10"/>
      <c r="E640" s="10"/>
      <c r="F640" s="10"/>
    </row>
    <row r="641" spans="1:6" ht="12.75">
      <c r="A641" s="10"/>
      <c r="B641" s="10"/>
      <c r="C641" s="10"/>
      <c r="D641" s="10"/>
      <c r="E641" s="10"/>
      <c r="F641" s="10"/>
    </row>
    <row r="642" spans="1:6" ht="12.75">
      <c r="A642" s="10"/>
      <c r="B642" s="10"/>
      <c r="C642" s="10"/>
      <c r="D642" s="10"/>
      <c r="E642" s="10"/>
      <c r="F642" s="10"/>
    </row>
    <row r="643" spans="1:6" ht="12.75">
      <c r="A643" s="10"/>
      <c r="B643" s="10"/>
      <c r="C643" s="10"/>
      <c r="D643" s="10"/>
      <c r="E643" s="10"/>
      <c r="F643" s="10"/>
    </row>
    <row r="644" spans="1:6" ht="12.75">
      <c r="A644" s="10"/>
      <c r="B644" s="10"/>
      <c r="C644" s="10"/>
      <c r="D644" s="10"/>
      <c r="E644" s="10"/>
      <c r="F644" s="10"/>
    </row>
    <row r="645" spans="1:6" ht="12.75">
      <c r="A645" s="10"/>
      <c r="B645" s="10"/>
      <c r="C645" s="10"/>
      <c r="D645" s="10"/>
      <c r="E645" s="10"/>
      <c r="F645" s="10"/>
    </row>
    <row r="646" spans="1:6" ht="12.75">
      <c r="A646" s="10"/>
      <c r="B646" s="10"/>
      <c r="C646" s="10"/>
      <c r="D646" s="10"/>
      <c r="E646" s="10"/>
      <c r="F646" s="10"/>
    </row>
    <row r="647" spans="1:6" ht="12.75">
      <c r="A647" s="10"/>
      <c r="B647" s="10"/>
      <c r="C647" s="10"/>
      <c r="D647" s="10"/>
      <c r="E647" s="10"/>
      <c r="F647" s="10"/>
    </row>
    <row r="648" spans="1:6" ht="12.75">
      <c r="A648" s="10"/>
      <c r="B648" s="10"/>
      <c r="C648" s="10"/>
      <c r="D648" s="10"/>
      <c r="E648" s="10"/>
      <c r="F648" s="10"/>
    </row>
    <row r="649" spans="1:6" ht="12.75">
      <c r="A649" s="10"/>
      <c r="B649" s="10"/>
      <c r="C649" s="10"/>
      <c r="D649" s="10"/>
      <c r="E649" s="10"/>
      <c r="F649" s="10"/>
    </row>
    <row r="650" spans="1:6" ht="12.75">
      <c r="A650" s="10"/>
      <c r="B650" s="10"/>
      <c r="C650" s="10"/>
      <c r="D650" s="10"/>
      <c r="E650" s="10"/>
      <c r="F650" s="10"/>
    </row>
    <row r="651" spans="1:6" ht="12.75">
      <c r="A651" s="10"/>
      <c r="B651" s="10"/>
      <c r="C651" s="10"/>
      <c r="D651" s="10"/>
      <c r="E651" s="10"/>
      <c r="F651" s="10"/>
    </row>
    <row r="652" spans="1:6" ht="12.75">
      <c r="A652" s="10"/>
      <c r="B652" s="10"/>
      <c r="C652" s="10"/>
      <c r="D652" s="10"/>
      <c r="E652" s="10"/>
      <c r="F652" s="10"/>
    </row>
    <row r="653" spans="1:6" ht="12.75">
      <c r="A653" s="10"/>
      <c r="B653" s="10"/>
      <c r="C653" s="10"/>
      <c r="D653" s="10"/>
      <c r="E653" s="10"/>
      <c r="F653" s="10"/>
    </row>
    <row r="654" spans="1:6" ht="12.75">
      <c r="A654" s="10"/>
      <c r="B654" s="10"/>
      <c r="C654" s="10"/>
      <c r="D654" s="10"/>
      <c r="E654" s="10"/>
      <c r="F654" s="10"/>
    </row>
    <row r="655" spans="1:6" ht="12.75">
      <c r="A655" s="10"/>
      <c r="B655" s="10"/>
      <c r="C655" s="10"/>
      <c r="D655" s="10"/>
      <c r="E655" s="10"/>
      <c r="F655" s="10"/>
    </row>
    <row r="656" spans="1:6" ht="12.75">
      <c r="A656" s="10"/>
      <c r="B656" s="10"/>
      <c r="C656" s="10"/>
      <c r="D656" s="10"/>
      <c r="E656" s="10"/>
      <c r="F656" s="10"/>
    </row>
    <row r="657" spans="1:6" ht="12.75">
      <c r="A657" s="10"/>
      <c r="B657" s="10"/>
      <c r="C657" s="10"/>
      <c r="D657" s="10"/>
      <c r="E657" s="10"/>
      <c r="F657" s="10"/>
    </row>
    <row r="658" spans="1:6" ht="12.75">
      <c r="A658" s="10"/>
      <c r="B658" s="10"/>
      <c r="C658" s="10"/>
      <c r="D658" s="10"/>
      <c r="E658" s="10"/>
      <c r="F658" s="10"/>
    </row>
    <row r="659" spans="1:6" ht="12.75">
      <c r="A659" s="10"/>
      <c r="B659" s="10"/>
      <c r="C659" s="10"/>
      <c r="D659" s="10"/>
      <c r="E659" s="10"/>
      <c r="F659" s="10"/>
    </row>
    <row r="660" spans="1:6" ht="12.75">
      <c r="A660" s="10"/>
      <c r="B660" s="10"/>
      <c r="C660" s="10"/>
      <c r="D660" s="10"/>
      <c r="E660" s="10"/>
      <c r="F660" s="10"/>
    </row>
    <row r="661" spans="1:6" ht="12.75">
      <c r="A661" s="10"/>
      <c r="B661" s="10"/>
      <c r="C661" s="10"/>
      <c r="D661" s="10"/>
      <c r="E661" s="10"/>
      <c r="F661" s="10"/>
    </row>
    <row r="662" spans="1:6" ht="12.75">
      <c r="A662" s="10"/>
      <c r="B662" s="10"/>
      <c r="C662" s="10"/>
      <c r="D662" s="10"/>
      <c r="E662" s="10"/>
      <c r="F662" s="10"/>
    </row>
    <row r="663" spans="1:6" ht="12.75">
      <c r="A663" s="10"/>
      <c r="B663" s="10"/>
      <c r="C663" s="10"/>
      <c r="D663" s="10"/>
      <c r="E663" s="10"/>
      <c r="F663" s="10"/>
    </row>
    <row r="664" spans="1:6" ht="12.75">
      <c r="A664" s="10"/>
      <c r="B664" s="10"/>
      <c r="C664" s="10"/>
      <c r="D664" s="10"/>
      <c r="E664" s="10"/>
      <c r="F664" s="10"/>
    </row>
    <row r="665" spans="1:6" ht="12.75">
      <c r="A665" s="10"/>
      <c r="B665" s="10"/>
      <c r="C665" s="10"/>
      <c r="D665" s="10"/>
      <c r="E665" s="10"/>
      <c r="F665" s="10"/>
    </row>
    <row r="666" spans="1:6" ht="12.75">
      <c r="A666" s="10"/>
      <c r="B666" s="10"/>
      <c r="C666" s="10"/>
      <c r="D666" s="10"/>
      <c r="E666" s="10"/>
      <c r="F666" s="10"/>
    </row>
    <row r="667" spans="1:6" ht="12.75">
      <c r="A667" s="10"/>
      <c r="B667" s="10"/>
      <c r="C667" s="10"/>
      <c r="D667" s="10"/>
      <c r="E667" s="10"/>
      <c r="F667" s="10"/>
    </row>
    <row r="668" spans="1:6" ht="12.75">
      <c r="A668" s="10"/>
      <c r="B668" s="10"/>
      <c r="C668" s="10"/>
      <c r="D668" s="10"/>
      <c r="E668" s="10"/>
      <c r="F668" s="10"/>
    </row>
    <row r="669" spans="1:6" ht="12.75">
      <c r="A669" s="10"/>
      <c r="B669" s="10"/>
      <c r="C669" s="10"/>
      <c r="D669" s="10"/>
      <c r="E669" s="10"/>
      <c r="F669" s="10"/>
    </row>
    <row r="670" spans="1:6" ht="12.75">
      <c r="A670" s="10"/>
      <c r="B670" s="10"/>
      <c r="C670" s="10"/>
      <c r="D670" s="10"/>
      <c r="E670" s="10"/>
      <c r="F670" s="10"/>
    </row>
    <row r="671" spans="1:6" ht="12.75">
      <c r="A671" s="10"/>
      <c r="B671" s="10"/>
      <c r="C671" s="10"/>
      <c r="D671" s="10"/>
      <c r="E671" s="10"/>
      <c r="F671" s="10"/>
    </row>
    <row r="672" spans="1:6" ht="12.75">
      <c r="A672" s="10"/>
      <c r="B672" s="10"/>
      <c r="C672" s="10"/>
      <c r="D672" s="10"/>
      <c r="E672" s="10"/>
      <c r="F672" s="10"/>
    </row>
    <row r="673" spans="1:6" ht="12.75">
      <c r="A673" s="10"/>
      <c r="B673" s="10"/>
      <c r="C673" s="10"/>
      <c r="D673" s="10"/>
      <c r="E673" s="10"/>
      <c r="F673" s="10"/>
    </row>
    <row r="674" spans="1:6" ht="12.75">
      <c r="A674" s="10"/>
      <c r="B674" s="10"/>
      <c r="C674" s="10"/>
      <c r="D674" s="10"/>
      <c r="E674" s="10"/>
      <c r="F674" s="10"/>
    </row>
    <row r="675" spans="1:6" ht="12.75">
      <c r="A675" s="10"/>
      <c r="B675" s="10"/>
      <c r="C675" s="10"/>
      <c r="D675" s="10"/>
      <c r="E675" s="10"/>
      <c r="F675" s="10"/>
    </row>
    <row r="676" spans="1:6" ht="12.75">
      <c r="A676" s="10"/>
      <c r="B676" s="10"/>
      <c r="C676" s="10"/>
      <c r="D676" s="10"/>
      <c r="E676" s="10"/>
      <c r="F676" s="10"/>
    </row>
    <row r="677" spans="1:6" ht="12.75">
      <c r="A677" s="10"/>
      <c r="B677" s="10"/>
      <c r="C677" s="10"/>
      <c r="D677" s="10"/>
      <c r="E677" s="10"/>
      <c r="F677" s="10"/>
    </row>
    <row r="678" spans="1:6" ht="12.75">
      <c r="A678" s="10"/>
      <c r="B678" s="10"/>
      <c r="C678" s="10"/>
      <c r="D678" s="10"/>
      <c r="E678" s="10"/>
      <c r="F678" s="10"/>
    </row>
    <row r="679" spans="1:6" ht="12.75">
      <c r="A679" s="10"/>
      <c r="B679" s="10"/>
      <c r="C679" s="10"/>
      <c r="D679" s="10"/>
      <c r="E679" s="10"/>
      <c r="F679" s="10"/>
    </row>
    <row r="680" spans="1:6" ht="12.75">
      <c r="A680" s="10"/>
      <c r="B680" s="10"/>
      <c r="C680" s="10"/>
      <c r="D680" s="10"/>
      <c r="E680" s="10"/>
      <c r="F680" s="10"/>
    </row>
    <row r="681" spans="1:6" ht="12.75">
      <c r="A681" s="10"/>
      <c r="B681" s="10"/>
      <c r="C681" s="10"/>
      <c r="D681" s="10"/>
      <c r="E681" s="10"/>
      <c r="F681" s="10"/>
    </row>
    <row r="682" spans="1:6" ht="12.75">
      <c r="A682" s="10"/>
      <c r="B682" s="10"/>
      <c r="C682" s="10"/>
      <c r="D682" s="10"/>
      <c r="E682" s="10"/>
      <c r="F682" s="10"/>
    </row>
    <row r="683" spans="1:6" ht="12.75">
      <c r="A683" s="10"/>
      <c r="B683" s="10"/>
      <c r="C683" s="10"/>
      <c r="D683" s="10"/>
      <c r="E683" s="10"/>
      <c r="F683" s="10"/>
    </row>
    <row r="684" spans="1:6" ht="12.75">
      <c r="A684" s="10"/>
      <c r="B684" s="10"/>
      <c r="C684" s="10"/>
      <c r="D684" s="10"/>
      <c r="E684" s="10"/>
      <c r="F684" s="10"/>
    </row>
    <row r="685" spans="1:6" ht="12.75">
      <c r="A685" s="10"/>
      <c r="B685" s="10"/>
      <c r="C685" s="10"/>
      <c r="D685" s="10"/>
      <c r="E685" s="10"/>
      <c r="F685" s="10"/>
    </row>
    <row r="686" spans="1:6" ht="12.75">
      <c r="A686" s="10"/>
      <c r="B686" s="10"/>
      <c r="C686" s="10"/>
      <c r="D686" s="10"/>
      <c r="E686" s="10"/>
      <c r="F686" s="10"/>
    </row>
    <row r="687" spans="1:6" ht="12.75">
      <c r="A687" s="10"/>
      <c r="B687" s="10"/>
      <c r="C687" s="10"/>
      <c r="D687" s="10"/>
      <c r="E687" s="10"/>
      <c r="F687" s="10"/>
    </row>
    <row r="688" spans="1:6" ht="12.75">
      <c r="A688" s="10"/>
      <c r="B688" s="10"/>
      <c r="C688" s="10"/>
      <c r="D688" s="10"/>
      <c r="E688" s="10"/>
      <c r="F688" s="10"/>
    </row>
    <row r="689" spans="1:6" ht="12.75">
      <c r="A689" s="10"/>
      <c r="B689" s="10"/>
      <c r="C689" s="10"/>
      <c r="D689" s="10"/>
      <c r="E689" s="10"/>
      <c r="F689" s="10"/>
    </row>
    <row r="690" spans="1:6" ht="12.75">
      <c r="A690" s="10"/>
      <c r="B690" s="10"/>
      <c r="C690" s="10"/>
      <c r="D690" s="10"/>
      <c r="E690" s="10"/>
      <c r="F690" s="10"/>
    </row>
    <row r="691" spans="1:6" ht="12.75">
      <c r="A691" s="10"/>
      <c r="B691" s="10"/>
      <c r="C691" s="10"/>
      <c r="D691" s="10"/>
      <c r="E691" s="10"/>
      <c r="F691" s="10"/>
    </row>
    <row r="692" spans="1:6" ht="12.75">
      <c r="A692" s="10"/>
      <c r="B692" s="10"/>
      <c r="C692" s="10"/>
      <c r="D692" s="10"/>
      <c r="E692" s="10"/>
      <c r="F692" s="10"/>
    </row>
  </sheetData>
  <mergeCells count="6">
    <mergeCell ref="F1:F2"/>
    <mergeCell ref="G1:G2"/>
    <mergeCell ref="A1:A2"/>
    <mergeCell ref="B1:B2"/>
    <mergeCell ref="C1:C2"/>
    <mergeCell ref="D1:E1"/>
  </mergeCells>
  <printOptions gridLines="1" horizontalCentered="1"/>
  <pageMargins left="0.1968503937007874" right="0.1968503937007874" top="0.8267716535433072" bottom="0.7480314960629921" header="0.5118110236220472" footer="0.5118110236220472"/>
  <pageSetup horizontalDpi="1200" verticalDpi="1200" orientation="landscape" paperSize="9" scale="90" r:id="rId1"/>
  <headerFooter alignWithMargins="0">
    <oddHeader>&amp;C&amp;"Arial CE,Pogrubiony"&amp;11Wykonanie planu przychodów i wydatków gospodarstwa pomocniczego miasta Opola w 2009 roku&amp;R&amp;9Załącznik Nr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34" customWidth="1"/>
    <col min="2" max="2" width="65.125" style="34" customWidth="1"/>
    <col min="3" max="4" width="15.25390625" style="34" customWidth="1"/>
    <col min="5" max="16384" width="9.125" style="34" customWidth="1"/>
  </cols>
  <sheetData>
    <row r="1" spans="1:5" s="32" customFormat="1" ht="48.75" customHeight="1">
      <c r="A1" s="153" t="s">
        <v>2</v>
      </c>
      <c r="B1" s="154" t="s">
        <v>1</v>
      </c>
      <c r="C1" s="155" t="s">
        <v>181</v>
      </c>
      <c r="D1" s="156" t="s">
        <v>183</v>
      </c>
      <c r="E1" s="157" t="s">
        <v>219</v>
      </c>
    </row>
    <row r="2" spans="1:5" s="32" customFormat="1" ht="10.5" customHeight="1">
      <c r="A2" s="158">
        <v>1</v>
      </c>
      <c r="B2" s="159">
        <v>2</v>
      </c>
      <c r="C2" s="160">
        <v>3</v>
      </c>
      <c r="D2" s="161">
        <v>4</v>
      </c>
      <c r="E2" s="162">
        <v>5</v>
      </c>
    </row>
    <row r="3" spans="1:5" s="33" customFormat="1" ht="24" customHeight="1">
      <c r="A3" s="163" t="s">
        <v>26</v>
      </c>
      <c r="B3" s="164" t="s">
        <v>31</v>
      </c>
      <c r="C3" s="217">
        <v>3574653</v>
      </c>
      <c r="D3" s="165">
        <v>3574653.42</v>
      </c>
      <c r="E3" s="149">
        <f>D3/C3</f>
        <v>1.0000001174939217</v>
      </c>
    </row>
    <row r="4" spans="1:5" s="33" customFormat="1" ht="24" customHeight="1">
      <c r="A4" s="163" t="s">
        <v>27</v>
      </c>
      <c r="B4" s="166" t="s">
        <v>33</v>
      </c>
      <c r="C4" s="218">
        <v>4100000</v>
      </c>
      <c r="D4" s="167">
        <v>6141808.92</v>
      </c>
      <c r="E4" s="149">
        <f>D4/C4</f>
        <v>1.4980021756097561</v>
      </c>
    </row>
    <row r="5" spans="1:5" s="33" customFormat="1" ht="24" customHeight="1">
      <c r="A5" s="168"/>
      <c r="B5" s="169" t="s">
        <v>56</v>
      </c>
      <c r="C5" s="170">
        <f>C3+C4</f>
        <v>7674653</v>
      </c>
      <c r="D5" s="171">
        <f>D3+D4</f>
        <v>9716462.34</v>
      </c>
      <c r="E5" s="172">
        <f>D5/C5</f>
        <v>1.2660458186187702</v>
      </c>
    </row>
    <row r="6" spans="1:5" s="36" customFormat="1" ht="24" customHeight="1">
      <c r="A6" s="173"/>
      <c r="B6" s="174"/>
      <c r="C6" s="175"/>
      <c r="D6" s="176"/>
      <c r="E6" s="177"/>
    </row>
    <row r="7" spans="1:5" s="33" customFormat="1" ht="24" customHeight="1">
      <c r="A7" s="178" t="s">
        <v>28</v>
      </c>
      <c r="B7" s="179" t="s">
        <v>29</v>
      </c>
      <c r="C7" s="170">
        <v>7674653</v>
      </c>
      <c r="D7" s="171">
        <v>1970155.21</v>
      </c>
      <c r="E7" s="172">
        <f>D7/C7</f>
        <v>0.2567093535043213</v>
      </c>
    </row>
    <row r="8" spans="1:5" s="33" customFormat="1" ht="24" customHeight="1" thickBot="1">
      <c r="A8" s="163" t="s">
        <v>30</v>
      </c>
      <c r="B8" s="164" t="s">
        <v>32</v>
      </c>
      <c r="C8" s="180">
        <f>C5-C7</f>
        <v>0</v>
      </c>
      <c r="D8" s="181">
        <f>D5-D7</f>
        <v>7746307.13</v>
      </c>
      <c r="E8" s="149"/>
    </row>
    <row r="9" ht="12.75">
      <c r="B9" s="35"/>
    </row>
    <row r="10" ht="12.75">
      <c r="B10" s="35"/>
    </row>
    <row r="11" ht="12.75">
      <c r="B11" s="35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Gminnego Funduszu Ochrony Środowiska 
i Gospodarki Wodnej w Opolu w 2009 roku&amp;RZałącznik Nr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34" bestFit="1" customWidth="1"/>
    <col min="2" max="2" width="65.125" style="34" customWidth="1"/>
    <col min="3" max="4" width="15.25390625" style="34" customWidth="1"/>
    <col min="5" max="16384" width="9.125" style="34" customWidth="1"/>
  </cols>
  <sheetData>
    <row r="1" spans="1:5" s="32" customFormat="1" ht="48.75" customHeight="1">
      <c r="A1" s="182" t="s">
        <v>2</v>
      </c>
      <c r="B1" s="154" t="s">
        <v>1</v>
      </c>
      <c r="C1" s="155" t="s">
        <v>181</v>
      </c>
      <c r="D1" s="156" t="s">
        <v>183</v>
      </c>
      <c r="E1" s="157" t="s">
        <v>219</v>
      </c>
    </row>
    <row r="2" spans="1:5" s="32" customFormat="1" ht="10.5" customHeight="1">
      <c r="A2" s="158">
        <v>1</v>
      </c>
      <c r="B2" s="159">
        <v>2</v>
      </c>
      <c r="C2" s="160">
        <v>3</v>
      </c>
      <c r="D2" s="161">
        <v>4</v>
      </c>
      <c r="E2" s="162">
        <v>5</v>
      </c>
    </row>
    <row r="3" spans="1:5" s="33" customFormat="1" ht="24" customHeight="1">
      <c r="A3" s="163" t="s">
        <v>26</v>
      </c>
      <c r="B3" s="164" t="s">
        <v>31</v>
      </c>
      <c r="C3" s="152">
        <v>344436</v>
      </c>
      <c r="D3" s="165">
        <v>344435.75</v>
      </c>
      <c r="E3" s="149">
        <f>D3/C3</f>
        <v>0.999999274175754</v>
      </c>
    </row>
    <row r="4" spans="1:5" s="33" customFormat="1" ht="24" customHeight="1">
      <c r="A4" s="163" t="s">
        <v>27</v>
      </c>
      <c r="B4" s="166" t="s">
        <v>33</v>
      </c>
      <c r="C4" s="183">
        <v>450000</v>
      </c>
      <c r="D4" s="167">
        <v>750607.83</v>
      </c>
      <c r="E4" s="149">
        <f>D4/C4</f>
        <v>1.6680173999999999</v>
      </c>
    </row>
    <row r="5" spans="1:5" s="33" customFormat="1" ht="24" customHeight="1">
      <c r="A5" s="168"/>
      <c r="B5" s="169" t="s">
        <v>56</v>
      </c>
      <c r="C5" s="170">
        <f>C3+C4</f>
        <v>794436</v>
      </c>
      <c r="D5" s="171">
        <f>D4+D3</f>
        <v>1095043.58</v>
      </c>
      <c r="E5" s="172">
        <f>D5/C5</f>
        <v>1.3783911856965194</v>
      </c>
    </row>
    <row r="6" spans="1:5" s="33" customFormat="1" ht="24" customHeight="1">
      <c r="A6" s="173"/>
      <c r="B6" s="174"/>
      <c r="C6" s="175"/>
      <c r="D6" s="176"/>
      <c r="E6" s="177"/>
    </row>
    <row r="7" spans="1:5" s="33" customFormat="1" ht="24" customHeight="1">
      <c r="A7" s="178" t="s">
        <v>28</v>
      </c>
      <c r="B7" s="179" t="s">
        <v>29</v>
      </c>
      <c r="C7" s="170">
        <v>794436</v>
      </c>
      <c r="D7" s="171">
        <v>458111.23</v>
      </c>
      <c r="E7" s="172">
        <f>D7/C7</f>
        <v>0.5766496357164076</v>
      </c>
    </row>
    <row r="8" spans="1:5" s="33" customFormat="1" ht="24" customHeight="1" thickBot="1">
      <c r="A8" s="163" t="s">
        <v>30</v>
      </c>
      <c r="B8" s="164" t="s">
        <v>32</v>
      </c>
      <c r="C8" s="180">
        <f>C5-C7</f>
        <v>0</v>
      </c>
      <c r="D8" s="181">
        <f>D5-D7</f>
        <v>636932.3500000001</v>
      </c>
      <c r="E8" s="149"/>
    </row>
    <row r="9" ht="12.75">
      <c r="B9" s="35"/>
    </row>
    <row r="10" ht="12.75">
      <c r="B10" s="35"/>
    </row>
    <row r="11" ht="12.75">
      <c r="B11" s="35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Ochrony Środowiska 
i Gospodarki Wodnej w Opolu w 2009 roku&amp;RZałącznik Nr 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125" style="34" bestFit="1" customWidth="1"/>
    <col min="2" max="2" width="65.125" style="34" customWidth="1"/>
    <col min="3" max="4" width="15.25390625" style="34" customWidth="1"/>
    <col min="5" max="16384" width="9.125" style="34" customWidth="1"/>
  </cols>
  <sheetData>
    <row r="1" spans="1:5" s="32" customFormat="1" ht="48.75" customHeight="1">
      <c r="A1" s="182" t="s">
        <v>2</v>
      </c>
      <c r="B1" s="154" t="s">
        <v>1</v>
      </c>
      <c r="C1" s="155" t="s">
        <v>181</v>
      </c>
      <c r="D1" s="156" t="s">
        <v>183</v>
      </c>
      <c r="E1" s="157" t="s">
        <v>219</v>
      </c>
    </row>
    <row r="2" spans="1:5" s="32" customFormat="1" ht="10.5" customHeight="1">
      <c r="A2" s="158">
        <v>1</v>
      </c>
      <c r="B2" s="159">
        <v>2</v>
      </c>
      <c r="C2" s="160">
        <v>3</v>
      </c>
      <c r="D2" s="161">
        <v>4</v>
      </c>
      <c r="E2" s="162">
        <v>5</v>
      </c>
    </row>
    <row r="3" spans="1:5" s="33" customFormat="1" ht="24" customHeight="1">
      <c r="A3" s="163" t="s">
        <v>26</v>
      </c>
      <c r="B3" s="164" t="s">
        <v>31</v>
      </c>
      <c r="C3" s="184">
        <v>256171</v>
      </c>
      <c r="D3" s="165">
        <v>256171.59</v>
      </c>
      <c r="E3" s="149">
        <f>D3/C3</f>
        <v>1.0000023031490684</v>
      </c>
    </row>
    <row r="4" spans="1:5" s="33" customFormat="1" ht="24" customHeight="1">
      <c r="A4" s="163" t="s">
        <v>27</v>
      </c>
      <c r="B4" s="166" t="s">
        <v>33</v>
      </c>
      <c r="C4" s="183">
        <v>650000</v>
      </c>
      <c r="D4" s="167">
        <v>597517.8</v>
      </c>
      <c r="E4" s="149">
        <f>D4/C4</f>
        <v>0.919258153846154</v>
      </c>
    </row>
    <row r="5" spans="1:5" s="33" customFormat="1" ht="24" customHeight="1">
      <c r="A5" s="168"/>
      <c r="B5" s="169" t="s">
        <v>56</v>
      </c>
      <c r="C5" s="170">
        <f>C3+C4</f>
        <v>906171</v>
      </c>
      <c r="D5" s="171">
        <f>D3+D4</f>
        <v>853689.39</v>
      </c>
      <c r="E5" s="172">
        <f>D5/C5</f>
        <v>0.94208420927176</v>
      </c>
    </row>
    <row r="6" spans="1:5" s="33" customFormat="1" ht="24" customHeight="1">
      <c r="A6" s="173"/>
      <c r="B6" s="174"/>
      <c r="C6" s="175"/>
      <c r="D6" s="176"/>
      <c r="E6" s="177"/>
    </row>
    <row r="7" spans="1:5" s="33" customFormat="1" ht="24" customHeight="1">
      <c r="A7" s="178" t="s">
        <v>28</v>
      </c>
      <c r="B7" s="179" t="s">
        <v>29</v>
      </c>
      <c r="C7" s="185">
        <v>871171</v>
      </c>
      <c r="D7" s="171">
        <v>682791.99</v>
      </c>
      <c r="E7" s="172">
        <f>D7/C7</f>
        <v>0.7837634517218778</v>
      </c>
    </row>
    <row r="8" spans="1:5" s="33" customFormat="1" ht="24" customHeight="1" thickBot="1">
      <c r="A8" s="163" t="s">
        <v>30</v>
      </c>
      <c r="B8" s="164" t="s">
        <v>32</v>
      </c>
      <c r="C8" s="180">
        <f>C5-C7</f>
        <v>35000</v>
      </c>
      <c r="D8" s="181">
        <f>D5-D7</f>
        <v>170897.40000000002</v>
      </c>
      <c r="E8" s="149"/>
    </row>
    <row r="9" ht="12.75">
      <c r="B9" s="35"/>
    </row>
    <row r="10" ht="12.75">
      <c r="B10" s="35"/>
    </row>
    <row r="11" ht="12.75">
      <c r="B11" s="35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CE,Pogrubiony"&amp;12
Wykonanie planu przychodów i wydatków Powiatowego Funduszu Gospodarki 
Zasobem Geodezyjnym i Kartograficznym w 2009 roku&amp;RZałącznik Nr 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28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.125" style="27" customWidth="1"/>
    <col min="2" max="2" width="34.875" style="27" customWidth="1"/>
    <col min="3" max="9" width="12.75390625" style="27" customWidth="1"/>
    <col min="10" max="10" width="14.125" style="27" customWidth="1"/>
    <col min="11" max="16" width="12.75390625" style="27" customWidth="1"/>
    <col min="17" max="16384" width="9.125" style="27" customWidth="1"/>
  </cols>
  <sheetData>
    <row r="1" spans="1:16" ht="22.5" customHeight="1">
      <c r="A1" s="283" t="s">
        <v>2</v>
      </c>
      <c r="B1" s="283" t="s">
        <v>98</v>
      </c>
      <c r="C1" s="283" t="s">
        <v>220</v>
      </c>
      <c r="D1" s="283"/>
      <c r="E1" s="283"/>
      <c r="F1" s="283"/>
      <c r="G1" s="283"/>
      <c r="H1" s="283"/>
      <c r="I1" s="283"/>
      <c r="J1" s="283" t="s">
        <v>221</v>
      </c>
      <c r="K1" s="283"/>
      <c r="L1" s="283"/>
      <c r="M1" s="283"/>
      <c r="N1" s="283"/>
      <c r="O1" s="283"/>
      <c r="P1" s="283"/>
    </row>
    <row r="2" spans="1:16" ht="13.5" customHeight="1">
      <c r="A2" s="283"/>
      <c r="B2" s="283"/>
      <c r="C2" s="283" t="s">
        <v>99</v>
      </c>
      <c r="D2" s="283" t="s">
        <v>100</v>
      </c>
      <c r="E2" s="283"/>
      <c r="F2" s="283"/>
      <c r="G2" s="283"/>
      <c r="H2" s="283"/>
      <c r="I2" s="283"/>
      <c r="J2" s="283" t="s">
        <v>101</v>
      </c>
      <c r="K2" s="283" t="s">
        <v>100</v>
      </c>
      <c r="L2" s="283"/>
      <c r="M2" s="283"/>
      <c r="N2" s="283"/>
      <c r="O2" s="283"/>
      <c r="P2" s="283"/>
    </row>
    <row r="3" spans="1:16" ht="13.5" customHeight="1">
      <c r="A3" s="283"/>
      <c r="B3" s="283"/>
      <c r="C3" s="283"/>
      <c r="D3" s="283" t="s">
        <v>102</v>
      </c>
      <c r="E3" s="283"/>
      <c r="F3" s="283"/>
      <c r="G3" s="283" t="s">
        <v>103</v>
      </c>
      <c r="H3" s="283"/>
      <c r="I3" s="283"/>
      <c r="J3" s="283"/>
      <c r="K3" s="283" t="s">
        <v>102</v>
      </c>
      <c r="L3" s="283"/>
      <c r="M3" s="283"/>
      <c r="N3" s="283" t="s">
        <v>103</v>
      </c>
      <c r="O3" s="283"/>
      <c r="P3" s="283"/>
    </row>
    <row r="4" spans="1:16" ht="13.5" customHeight="1">
      <c r="A4" s="283"/>
      <c r="B4" s="283"/>
      <c r="C4" s="283"/>
      <c r="D4" s="283" t="s">
        <v>104</v>
      </c>
      <c r="E4" s="283" t="s">
        <v>105</v>
      </c>
      <c r="F4" s="283"/>
      <c r="G4" s="283" t="s">
        <v>106</v>
      </c>
      <c r="H4" s="283" t="s">
        <v>105</v>
      </c>
      <c r="I4" s="283"/>
      <c r="J4" s="283"/>
      <c r="K4" s="283" t="s">
        <v>107</v>
      </c>
      <c r="L4" s="283" t="s">
        <v>105</v>
      </c>
      <c r="M4" s="283"/>
      <c r="N4" s="283" t="s">
        <v>108</v>
      </c>
      <c r="O4" s="283" t="s">
        <v>105</v>
      </c>
      <c r="P4" s="283"/>
    </row>
    <row r="5" spans="1:16" ht="33.75">
      <c r="A5" s="283"/>
      <c r="B5" s="283"/>
      <c r="C5" s="283"/>
      <c r="D5" s="283"/>
      <c r="E5" s="188" t="s">
        <v>109</v>
      </c>
      <c r="F5" s="188" t="s">
        <v>110</v>
      </c>
      <c r="G5" s="283"/>
      <c r="H5" s="188" t="s">
        <v>109</v>
      </c>
      <c r="I5" s="188" t="s">
        <v>110</v>
      </c>
      <c r="J5" s="283"/>
      <c r="K5" s="283"/>
      <c r="L5" s="188" t="s">
        <v>109</v>
      </c>
      <c r="M5" s="188" t="s">
        <v>110</v>
      </c>
      <c r="N5" s="283"/>
      <c r="O5" s="188" t="s">
        <v>137</v>
      </c>
      <c r="P5" s="188" t="s">
        <v>110</v>
      </c>
    </row>
    <row r="6" spans="1:16" s="37" customFormat="1" ht="10.5">
      <c r="A6" s="189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  <c r="L6" s="189">
        <v>12</v>
      </c>
      <c r="M6" s="189">
        <v>13</v>
      </c>
      <c r="N6" s="189">
        <v>14</v>
      </c>
      <c r="O6" s="189">
        <v>15</v>
      </c>
      <c r="P6" s="189">
        <v>16</v>
      </c>
    </row>
    <row r="7" spans="1:16" s="38" customFormat="1" ht="25.5" customHeight="1">
      <c r="A7" s="190" t="s">
        <v>111</v>
      </c>
      <c r="B7" s="190" t="s">
        <v>112</v>
      </c>
      <c r="C7" s="191">
        <f aca="true" t="shared" si="0" ref="C7:J7">C11+C20+C24+C29+C34+C16</f>
        <v>56401289</v>
      </c>
      <c r="D7" s="191">
        <f t="shared" si="0"/>
        <v>32457207</v>
      </c>
      <c r="E7" s="191">
        <f t="shared" si="0"/>
        <v>17658350</v>
      </c>
      <c r="F7" s="191">
        <f t="shared" si="0"/>
        <v>14798857</v>
      </c>
      <c r="G7" s="191">
        <f t="shared" si="0"/>
        <v>23944082</v>
      </c>
      <c r="H7" s="191">
        <f t="shared" si="0"/>
        <v>6241013</v>
      </c>
      <c r="I7" s="191">
        <f t="shared" si="0"/>
        <v>17703069</v>
      </c>
      <c r="J7" s="194">
        <f t="shared" si="0"/>
        <v>46804863.739999995</v>
      </c>
      <c r="K7" s="194">
        <f aca="true" t="shared" si="1" ref="K7:P7">K11+K20+K24+K29+K34+K16</f>
        <v>27268299.659999993</v>
      </c>
      <c r="L7" s="194">
        <f t="shared" si="1"/>
        <v>16158350</v>
      </c>
      <c r="M7" s="194">
        <f t="shared" si="1"/>
        <v>11109949.659999998</v>
      </c>
      <c r="N7" s="194">
        <f t="shared" si="1"/>
        <v>19536564.080000002</v>
      </c>
      <c r="O7" s="194">
        <f t="shared" si="1"/>
        <v>2079539.18</v>
      </c>
      <c r="P7" s="194">
        <f t="shared" si="1"/>
        <v>17457024.900000002</v>
      </c>
    </row>
    <row r="8" spans="1:16" ht="38.25">
      <c r="A8" s="284" t="s">
        <v>113</v>
      </c>
      <c r="B8" s="186" t="s">
        <v>224</v>
      </c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60"/>
      <c r="O8" s="260"/>
      <c r="P8" s="260"/>
    </row>
    <row r="9" spans="1:16" ht="12.75">
      <c r="A9" s="261"/>
      <c r="B9" s="187" t="s">
        <v>222</v>
      </c>
      <c r="C9" s="259"/>
      <c r="D9" s="259"/>
      <c r="E9" s="259"/>
      <c r="F9" s="259"/>
      <c r="G9" s="259"/>
      <c r="H9" s="259"/>
      <c r="I9" s="259"/>
      <c r="J9" s="260"/>
      <c r="K9" s="260"/>
      <c r="L9" s="260"/>
      <c r="M9" s="260"/>
      <c r="N9" s="260"/>
      <c r="O9" s="260"/>
      <c r="P9" s="260"/>
    </row>
    <row r="10" spans="1:16" ht="12.75">
      <c r="A10" s="261"/>
      <c r="B10" s="187" t="s">
        <v>272</v>
      </c>
      <c r="C10" s="259"/>
      <c r="D10" s="259"/>
      <c r="E10" s="259"/>
      <c r="F10" s="259"/>
      <c r="G10" s="259"/>
      <c r="H10" s="259"/>
      <c r="I10" s="259"/>
      <c r="J10" s="260"/>
      <c r="K10" s="260"/>
      <c r="L10" s="260"/>
      <c r="M10" s="260"/>
      <c r="N10" s="260"/>
      <c r="O10" s="260"/>
      <c r="P10" s="260"/>
    </row>
    <row r="11" spans="1:16" ht="15" customHeight="1">
      <c r="A11" s="261"/>
      <c r="B11" s="278" t="s">
        <v>223</v>
      </c>
      <c r="C11" s="259">
        <f>D11+G11</f>
        <v>38838289</v>
      </c>
      <c r="D11" s="259">
        <f>E11+F11</f>
        <v>21111018</v>
      </c>
      <c r="E11" s="285">
        <v>12358350</v>
      </c>
      <c r="F11" s="285">
        <v>8752668</v>
      </c>
      <c r="G11" s="259">
        <f>H11+I11</f>
        <v>17727271</v>
      </c>
      <c r="H11" s="285">
        <v>1699567</v>
      </c>
      <c r="I11" s="285">
        <v>16027704</v>
      </c>
      <c r="J11" s="260">
        <f>K11+N11</f>
        <v>35376027.769999996</v>
      </c>
      <c r="K11" s="260">
        <f>L11+M11</f>
        <v>19235206.31</v>
      </c>
      <c r="L11" s="260">
        <v>12358350</v>
      </c>
      <c r="M11" s="260">
        <v>6876856.31</v>
      </c>
      <c r="N11" s="260">
        <f>O11+P11</f>
        <v>16140821.46</v>
      </c>
      <c r="O11" s="260">
        <v>113118.4</v>
      </c>
      <c r="P11" s="260">
        <v>16027703.06</v>
      </c>
    </row>
    <row r="12" spans="1:16" ht="36" customHeight="1">
      <c r="A12" s="262"/>
      <c r="B12" s="278"/>
      <c r="C12" s="259"/>
      <c r="D12" s="259"/>
      <c r="E12" s="286"/>
      <c r="F12" s="286"/>
      <c r="G12" s="259"/>
      <c r="H12" s="286"/>
      <c r="I12" s="286"/>
      <c r="J12" s="260"/>
      <c r="K12" s="260"/>
      <c r="L12" s="260"/>
      <c r="M12" s="260"/>
      <c r="N12" s="260"/>
      <c r="O12" s="260"/>
      <c r="P12" s="260"/>
    </row>
    <row r="13" spans="1:16" ht="25.5">
      <c r="A13" s="261" t="s">
        <v>114</v>
      </c>
      <c r="B13" s="186" t="s">
        <v>239</v>
      </c>
      <c r="C13" s="263"/>
      <c r="D13" s="264"/>
      <c r="E13" s="264"/>
      <c r="F13" s="264"/>
      <c r="G13" s="264"/>
      <c r="H13" s="264"/>
      <c r="I13" s="265"/>
      <c r="J13" s="272"/>
      <c r="K13" s="273"/>
      <c r="L13" s="273"/>
      <c r="M13" s="273"/>
      <c r="N13" s="273"/>
      <c r="O13" s="273"/>
      <c r="P13" s="274"/>
    </row>
    <row r="14" spans="1:16" ht="25.5">
      <c r="A14" s="261"/>
      <c r="B14" s="186" t="s">
        <v>240</v>
      </c>
      <c r="C14" s="266"/>
      <c r="D14" s="267"/>
      <c r="E14" s="267"/>
      <c r="F14" s="267"/>
      <c r="G14" s="267"/>
      <c r="H14" s="267"/>
      <c r="I14" s="268"/>
      <c r="J14" s="275"/>
      <c r="K14" s="276"/>
      <c r="L14" s="276"/>
      <c r="M14" s="276"/>
      <c r="N14" s="276"/>
      <c r="O14" s="276"/>
      <c r="P14" s="277"/>
    </row>
    <row r="15" spans="1:16" ht="25.5">
      <c r="A15" s="261"/>
      <c r="B15" s="187" t="s">
        <v>241</v>
      </c>
      <c r="C15" s="269"/>
      <c r="D15" s="270"/>
      <c r="E15" s="270"/>
      <c r="F15" s="270"/>
      <c r="G15" s="270"/>
      <c r="H15" s="270"/>
      <c r="I15" s="271"/>
      <c r="J15" s="269"/>
      <c r="K15" s="270"/>
      <c r="L15" s="270"/>
      <c r="M15" s="270"/>
      <c r="N15" s="270"/>
      <c r="O15" s="270"/>
      <c r="P15" s="271"/>
    </row>
    <row r="16" spans="1:16" ht="22.5" customHeight="1">
      <c r="A16" s="261"/>
      <c r="B16" s="278" t="s">
        <v>242</v>
      </c>
      <c r="C16" s="259">
        <f>D16+G16</f>
        <v>12800</v>
      </c>
      <c r="D16" s="259">
        <f>E16+F16</f>
        <v>642</v>
      </c>
      <c r="E16" s="259"/>
      <c r="F16" s="259">
        <v>642</v>
      </c>
      <c r="G16" s="259">
        <f>H16+I16</f>
        <v>12158</v>
      </c>
      <c r="H16" s="259"/>
      <c r="I16" s="259">
        <v>12158</v>
      </c>
      <c r="J16" s="260">
        <f>K16+N16</f>
        <v>12791.09</v>
      </c>
      <c r="K16" s="260">
        <f>L16+M16</f>
        <v>640.83</v>
      </c>
      <c r="L16" s="260"/>
      <c r="M16" s="260">
        <v>640.83</v>
      </c>
      <c r="N16" s="260">
        <f>O16+P16</f>
        <v>12150.26</v>
      </c>
      <c r="O16" s="260"/>
      <c r="P16" s="260">
        <v>12150.26</v>
      </c>
    </row>
    <row r="17" spans="1:16" ht="29.25" customHeight="1">
      <c r="A17" s="262"/>
      <c r="B17" s="278"/>
      <c r="C17" s="259"/>
      <c r="D17" s="259"/>
      <c r="E17" s="259"/>
      <c r="F17" s="259"/>
      <c r="G17" s="259"/>
      <c r="H17" s="259"/>
      <c r="I17" s="259"/>
      <c r="J17" s="260"/>
      <c r="K17" s="260"/>
      <c r="L17" s="260"/>
      <c r="M17" s="260"/>
      <c r="N17" s="260"/>
      <c r="O17" s="260"/>
      <c r="P17" s="260"/>
    </row>
    <row r="18" spans="1:16" ht="38.25">
      <c r="A18" s="284" t="s">
        <v>225</v>
      </c>
      <c r="B18" s="186" t="s">
        <v>224</v>
      </c>
      <c r="C18" s="279"/>
      <c r="D18" s="279"/>
      <c r="E18" s="279"/>
      <c r="F18" s="279"/>
      <c r="G18" s="279"/>
      <c r="H18" s="279"/>
      <c r="I18" s="279"/>
      <c r="J18" s="260"/>
      <c r="K18" s="260"/>
      <c r="L18" s="260"/>
      <c r="M18" s="260"/>
      <c r="N18" s="260"/>
      <c r="O18" s="260"/>
      <c r="P18" s="260"/>
    </row>
    <row r="19" spans="1:16" ht="27.75" customHeight="1">
      <c r="A19" s="261"/>
      <c r="B19" s="187" t="s">
        <v>226</v>
      </c>
      <c r="C19" s="279"/>
      <c r="D19" s="279"/>
      <c r="E19" s="279"/>
      <c r="F19" s="279"/>
      <c r="G19" s="279"/>
      <c r="H19" s="279"/>
      <c r="I19" s="279"/>
      <c r="J19" s="260"/>
      <c r="K19" s="260"/>
      <c r="L19" s="260"/>
      <c r="M19" s="260"/>
      <c r="N19" s="260"/>
      <c r="O19" s="260"/>
      <c r="P19" s="260"/>
    </row>
    <row r="20" spans="1:16" ht="26.25" customHeight="1">
      <c r="A20" s="261"/>
      <c r="B20" s="278" t="s">
        <v>227</v>
      </c>
      <c r="C20" s="259">
        <f>D20+G20</f>
        <v>6890401</v>
      </c>
      <c r="D20" s="259">
        <f>E20+F20</f>
        <v>3727194</v>
      </c>
      <c r="E20" s="259">
        <v>2000000</v>
      </c>
      <c r="F20" s="259">
        <v>1727194</v>
      </c>
      <c r="G20" s="259">
        <f>H20+I20</f>
        <v>3163207</v>
      </c>
      <c r="H20" s="259">
        <v>2500000</v>
      </c>
      <c r="I20" s="259">
        <v>663207</v>
      </c>
      <c r="J20" s="260">
        <f>K20+N20</f>
        <v>5544005.970000001</v>
      </c>
      <c r="K20" s="260">
        <f>L20+M20</f>
        <v>3156513.81</v>
      </c>
      <c r="L20" s="260">
        <v>2000000</v>
      </c>
      <c r="M20" s="260">
        <v>1156513.81</v>
      </c>
      <c r="N20" s="260">
        <f>O20+P20</f>
        <v>2387492.16</v>
      </c>
      <c r="O20" s="260">
        <v>1966420.78</v>
      </c>
      <c r="P20" s="260">
        <v>421071.38</v>
      </c>
    </row>
    <row r="21" spans="1:16" ht="26.25" customHeight="1">
      <c r="A21" s="262"/>
      <c r="B21" s="278"/>
      <c r="C21" s="259"/>
      <c r="D21" s="259"/>
      <c r="E21" s="259"/>
      <c r="F21" s="259"/>
      <c r="G21" s="259"/>
      <c r="H21" s="259"/>
      <c r="I21" s="259"/>
      <c r="J21" s="260"/>
      <c r="K21" s="260"/>
      <c r="L21" s="260"/>
      <c r="M21" s="260"/>
      <c r="N21" s="260"/>
      <c r="O21" s="260"/>
      <c r="P21" s="260"/>
    </row>
    <row r="22" spans="1:16" ht="25.5">
      <c r="A22" s="284" t="s">
        <v>228</v>
      </c>
      <c r="B22" s="186" t="s">
        <v>134</v>
      </c>
      <c r="C22" s="279"/>
      <c r="D22" s="279"/>
      <c r="E22" s="279"/>
      <c r="F22" s="279"/>
      <c r="G22" s="279"/>
      <c r="H22" s="279"/>
      <c r="I22" s="279"/>
      <c r="J22" s="260"/>
      <c r="K22" s="260"/>
      <c r="L22" s="260"/>
      <c r="M22" s="260"/>
      <c r="N22" s="260"/>
      <c r="O22" s="260"/>
      <c r="P22" s="260"/>
    </row>
    <row r="23" spans="1:16" ht="27.75" customHeight="1">
      <c r="A23" s="261"/>
      <c r="B23" s="186" t="s">
        <v>229</v>
      </c>
      <c r="C23" s="279"/>
      <c r="D23" s="279"/>
      <c r="E23" s="279"/>
      <c r="F23" s="279"/>
      <c r="G23" s="279"/>
      <c r="H23" s="279"/>
      <c r="I23" s="279"/>
      <c r="J23" s="260"/>
      <c r="K23" s="260"/>
      <c r="L23" s="260"/>
      <c r="M23" s="260"/>
      <c r="N23" s="260"/>
      <c r="O23" s="260"/>
      <c r="P23" s="260"/>
    </row>
    <row r="24" spans="1:16" ht="26.25" customHeight="1">
      <c r="A24" s="261"/>
      <c r="B24" s="278" t="s">
        <v>230</v>
      </c>
      <c r="C24" s="259">
        <f>D24+G24</f>
        <v>7839799</v>
      </c>
      <c r="D24" s="259">
        <f>E24+F24</f>
        <v>5380903</v>
      </c>
      <c r="E24" s="259">
        <v>2800000</v>
      </c>
      <c r="F24" s="259">
        <v>2580903</v>
      </c>
      <c r="G24" s="259">
        <f>H24+I24</f>
        <v>2458896</v>
      </c>
      <c r="H24" s="259">
        <v>1458896</v>
      </c>
      <c r="I24" s="259">
        <v>1000000</v>
      </c>
      <c r="J24" s="260">
        <f>K24+N24</f>
        <v>5355030.14</v>
      </c>
      <c r="K24" s="260">
        <f>L24+M24</f>
        <v>4358929.9399999995</v>
      </c>
      <c r="L24" s="260">
        <v>1800000</v>
      </c>
      <c r="M24" s="260">
        <v>2558929.94</v>
      </c>
      <c r="N24" s="260">
        <f>O24+P24</f>
        <v>996100.2</v>
      </c>
      <c r="O24" s="260"/>
      <c r="P24" s="260">
        <v>996100.2</v>
      </c>
    </row>
    <row r="25" spans="1:16" ht="26.25" customHeight="1">
      <c r="A25" s="262"/>
      <c r="B25" s="278"/>
      <c r="C25" s="259"/>
      <c r="D25" s="259"/>
      <c r="E25" s="259"/>
      <c r="F25" s="259"/>
      <c r="G25" s="259"/>
      <c r="H25" s="259"/>
      <c r="I25" s="259"/>
      <c r="J25" s="260"/>
      <c r="K25" s="260"/>
      <c r="L25" s="260"/>
      <c r="M25" s="260"/>
      <c r="N25" s="260"/>
      <c r="O25" s="260"/>
      <c r="P25" s="260"/>
    </row>
    <row r="26" spans="1:16" ht="38.25">
      <c r="A26" s="284" t="s">
        <v>231</v>
      </c>
      <c r="B26" s="186" t="s">
        <v>224</v>
      </c>
      <c r="C26" s="263"/>
      <c r="D26" s="264"/>
      <c r="E26" s="264"/>
      <c r="F26" s="264"/>
      <c r="G26" s="264"/>
      <c r="H26" s="264"/>
      <c r="I26" s="265"/>
      <c r="J26" s="298"/>
      <c r="K26" s="299"/>
      <c r="L26" s="299"/>
      <c r="M26" s="299"/>
      <c r="N26" s="299"/>
      <c r="O26" s="299"/>
      <c r="P26" s="300"/>
    </row>
    <row r="27" spans="1:16" ht="27.75" customHeight="1">
      <c r="A27" s="261"/>
      <c r="B27" s="187" t="s">
        <v>232</v>
      </c>
      <c r="C27" s="266"/>
      <c r="D27" s="267"/>
      <c r="E27" s="267"/>
      <c r="F27" s="267"/>
      <c r="G27" s="267"/>
      <c r="H27" s="267"/>
      <c r="I27" s="268"/>
      <c r="J27" s="301"/>
      <c r="K27" s="302"/>
      <c r="L27" s="302"/>
      <c r="M27" s="302"/>
      <c r="N27" s="302"/>
      <c r="O27" s="302"/>
      <c r="P27" s="303"/>
    </row>
    <row r="28" spans="1:16" ht="45" customHeight="1">
      <c r="A28" s="261"/>
      <c r="B28" s="187" t="s">
        <v>233</v>
      </c>
      <c r="C28" s="269"/>
      <c r="D28" s="270"/>
      <c r="E28" s="270"/>
      <c r="F28" s="270"/>
      <c r="G28" s="270"/>
      <c r="H28" s="270"/>
      <c r="I28" s="271"/>
      <c r="J28" s="295"/>
      <c r="K28" s="296"/>
      <c r="L28" s="296"/>
      <c r="M28" s="296"/>
      <c r="N28" s="296"/>
      <c r="O28" s="296"/>
      <c r="P28" s="297"/>
    </row>
    <row r="29" spans="1:16" ht="26.25" customHeight="1">
      <c r="A29" s="261"/>
      <c r="B29" s="278" t="s">
        <v>234</v>
      </c>
      <c r="C29" s="259">
        <f>D29+G29</f>
        <v>2020000</v>
      </c>
      <c r="D29" s="259">
        <f>E29+F29</f>
        <v>1437450</v>
      </c>
      <c r="E29" s="259">
        <v>500000</v>
      </c>
      <c r="F29" s="259">
        <v>937450</v>
      </c>
      <c r="G29" s="259">
        <f>H29+I29</f>
        <v>582550</v>
      </c>
      <c r="H29" s="259">
        <v>582550</v>
      </c>
      <c r="I29" s="259">
        <v>0</v>
      </c>
      <c r="J29" s="260">
        <f>K29+N29</f>
        <v>4241.94</v>
      </c>
      <c r="K29" s="260">
        <f>L29+M29</f>
        <v>4241.94</v>
      </c>
      <c r="L29" s="260"/>
      <c r="M29" s="260">
        <v>4241.94</v>
      </c>
      <c r="N29" s="260">
        <f>O29+P29</f>
        <v>0</v>
      </c>
      <c r="O29" s="260"/>
      <c r="P29" s="260"/>
    </row>
    <row r="30" spans="1:16" ht="13.5" customHeight="1">
      <c r="A30" s="262"/>
      <c r="B30" s="278"/>
      <c r="C30" s="259"/>
      <c r="D30" s="259"/>
      <c r="E30" s="259"/>
      <c r="F30" s="259"/>
      <c r="G30" s="259"/>
      <c r="H30" s="259"/>
      <c r="I30" s="259"/>
      <c r="J30" s="260"/>
      <c r="K30" s="260"/>
      <c r="L30" s="260"/>
      <c r="M30" s="260"/>
      <c r="N30" s="260"/>
      <c r="O30" s="260"/>
      <c r="P30" s="260"/>
    </row>
    <row r="31" spans="1:16" ht="38.25">
      <c r="A31" s="284" t="s">
        <v>235</v>
      </c>
      <c r="B31" s="186" t="s">
        <v>224</v>
      </c>
      <c r="C31" s="263"/>
      <c r="D31" s="264"/>
      <c r="E31" s="264"/>
      <c r="F31" s="264"/>
      <c r="G31" s="264"/>
      <c r="H31" s="264"/>
      <c r="I31" s="265"/>
      <c r="J31" s="298"/>
      <c r="K31" s="299"/>
      <c r="L31" s="299"/>
      <c r="M31" s="299"/>
      <c r="N31" s="299"/>
      <c r="O31" s="299"/>
      <c r="P31" s="300"/>
    </row>
    <row r="32" spans="1:16" ht="27.75" customHeight="1">
      <c r="A32" s="261"/>
      <c r="B32" s="187" t="s">
        <v>232</v>
      </c>
      <c r="C32" s="266"/>
      <c r="D32" s="267"/>
      <c r="E32" s="267"/>
      <c r="F32" s="267"/>
      <c r="G32" s="267"/>
      <c r="H32" s="267"/>
      <c r="I32" s="268"/>
      <c r="J32" s="301"/>
      <c r="K32" s="302"/>
      <c r="L32" s="302"/>
      <c r="M32" s="302"/>
      <c r="N32" s="302"/>
      <c r="O32" s="302"/>
      <c r="P32" s="303"/>
    </row>
    <row r="33" spans="1:16" ht="45" customHeight="1">
      <c r="A33" s="261"/>
      <c r="B33" s="187" t="s">
        <v>233</v>
      </c>
      <c r="C33" s="269"/>
      <c r="D33" s="270"/>
      <c r="E33" s="270"/>
      <c r="F33" s="270"/>
      <c r="G33" s="270"/>
      <c r="H33" s="270"/>
      <c r="I33" s="271"/>
      <c r="J33" s="295"/>
      <c r="K33" s="296"/>
      <c r="L33" s="296"/>
      <c r="M33" s="296"/>
      <c r="N33" s="296"/>
      <c r="O33" s="296"/>
      <c r="P33" s="297"/>
    </row>
    <row r="34" spans="1:16" ht="26.25" customHeight="1">
      <c r="A34" s="261"/>
      <c r="B34" s="278" t="s">
        <v>236</v>
      </c>
      <c r="C34" s="259">
        <f>D34+G34</f>
        <v>800000</v>
      </c>
      <c r="D34" s="259">
        <f>E34+F34</f>
        <v>800000</v>
      </c>
      <c r="E34" s="259">
        <v>0</v>
      </c>
      <c r="F34" s="259">
        <v>800000</v>
      </c>
      <c r="G34" s="259">
        <f>H34+I34</f>
        <v>0</v>
      </c>
      <c r="H34" s="259">
        <v>0</v>
      </c>
      <c r="I34" s="259">
        <v>0</v>
      </c>
      <c r="J34" s="260">
        <f>K34+N34</f>
        <v>512766.83</v>
      </c>
      <c r="K34" s="260">
        <f>L34+M34</f>
        <v>512766.83</v>
      </c>
      <c r="L34" s="260"/>
      <c r="M34" s="260">
        <v>512766.83</v>
      </c>
      <c r="N34" s="260">
        <f>O34+P34</f>
        <v>0</v>
      </c>
      <c r="O34" s="260"/>
      <c r="P34" s="260"/>
    </row>
    <row r="35" spans="1:16" ht="30.75" customHeight="1">
      <c r="A35" s="262"/>
      <c r="B35" s="278"/>
      <c r="C35" s="259"/>
      <c r="D35" s="259"/>
      <c r="E35" s="259"/>
      <c r="F35" s="259"/>
      <c r="G35" s="259"/>
      <c r="H35" s="259"/>
      <c r="I35" s="259"/>
      <c r="J35" s="260"/>
      <c r="K35" s="260"/>
      <c r="L35" s="260"/>
      <c r="M35" s="260"/>
      <c r="N35" s="260"/>
      <c r="O35" s="260"/>
      <c r="P35" s="260"/>
    </row>
    <row r="36" spans="1:16" s="38" customFormat="1" ht="25.5" customHeight="1">
      <c r="A36" s="190" t="s">
        <v>115</v>
      </c>
      <c r="B36" s="190" t="s">
        <v>116</v>
      </c>
      <c r="C36" s="191">
        <f>C39+C44+C48+C53+C58+C63+C68+C73+C78+C83+C88+C93+C98</f>
        <v>3650919</v>
      </c>
      <c r="D36" s="191">
        <f aca="true" t="shared" si="2" ref="D36:I36">D39+D44+D48+D53+D58+D63+D68+D73+D78+D83+D88+D93+D98</f>
        <v>528818</v>
      </c>
      <c r="E36" s="191">
        <f t="shared" si="2"/>
        <v>0</v>
      </c>
      <c r="F36" s="191">
        <f t="shared" si="2"/>
        <v>528818</v>
      </c>
      <c r="G36" s="191">
        <f t="shared" si="2"/>
        <v>3122101</v>
      </c>
      <c r="H36" s="191">
        <f t="shared" si="2"/>
        <v>0</v>
      </c>
      <c r="I36" s="191">
        <f t="shared" si="2"/>
        <v>3122101</v>
      </c>
      <c r="J36" s="194">
        <f>J39+J44+J48+J53+J58+J63+J68+J73+J78+J83+J88+J93+J98</f>
        <v>3224194.12</v>
      </c>
      <c r="K36" s="194">
        <f aca="true" t="shared" si="3" ref="K36:P36">K39+K44+K48+K53+K58+K63+K68+K73+K78+K83+K88+K93+K98</f>
        <v>465830.87999999995</v>
      </c>
      <c r="L36" s="194">
        <f t="shared" si="3"/>
        <v>0</v>
      </c>
      <c r="M36" s="194">
        <f t="shared" si="3"/>
        <v>465830.87999999995</v>
      </c>
      <c r="N36" s="194">
        <f t="shared" si="3"/>
        <v>2758363.24</v>
      </c>
      <c r="O36" s="194">
        <f t="shared" si="3"/>
        <v>0</v>
      </c>
      <c r="P36" s="194">
        <f t="shared" si="3"/>
        <v>2758363.24</v>
      </c>
    </row>
    <row r="37" spans="1:16" ht="76.5">
      <c r="A37" s="284" t="s">
        <v>117</v>
      </c>
      <c r="B37" s="186" t="s">
        <v>156</v>
      </c>
      <c r="C37" s="279"/>
      <c r="D37" s="279"/>
      <c r="E37" s="279"/>
      <c r="F37" s="279"/>
      <c r="G37" s="279"/>
      <c r="H37" s="279"/>
      <c r="I37" s="279"/>
      <c r="J37" s="280"/>
      <c r="K37" s="280"/>
      <c r="L37" s="280"/>
      <c r="M37" s="280"/>
      <c r="N37" s="280"/>
      <c r="O37" s="280"/>
      <c r="P37" s="280"/>
    </row>
    <row r="38" spans="1:16" ht="102">
      <c r="A38" s="261"/>
      <c r="B38" s="186" t="s">
        <v>237</v>
      </c>
      <c r="C38" s="279"/>
      <c r="D38" s="279"/>
      <c r="E38" s="279"/>
      <c r="F38" s="279"/>
      <c r="G38" s="279"/>
      <c r="H38" s="279"/>
      <c r="I38" s="279"/>
      <c r="J38" s="280"/>
      <c r="K38" s="280"/>
      <c r="L38" s="280"/>
      <c r="M38" s="280"/>
      <c r="N38" s="280"/>
      <c r="O38" s="280"/>
      <c r="P38" s="280"/>
    </row>
    <row r="39" spans="1:16" ht="27" customHeight="1">
      <c r="A39" s="261"/>
      <c r="B39" s="278" t="s">
        <v>238</v>
      </c>
      <c r="C39" s="259">
        <f>D39+G39</f>
        <v>526623</v>
      </c>
      <c r="D39" s="259">
        <f>E39+F39</f>
        <v>79256</v>
      </c>
      <c r="E39" s="259"/>
      <c r="F39" s="259">
        <v>79256</v>
      </c>
      <c r="G39" s="259">
        <f>H39+I39</f>
        <v>447367</v>
      </c>
      <c r="H39" s="259"/>
      <c r="I39" s="259">
        <v>447367</v>
      </c>
      <c r="J39" s="260">
        <f>K39+N39</f>
        <v>370972.44</v>
      </c>
      <c r="K39" s="260">
        <f>L39+M39</f>
        <v>55831.23</v>
      </c>
      <c r="L39" s="260"/>
      <c r="M39" s="260">
        <v>55831.23</v>
      </c>
      <c r="N39" s="260">
        <f>O39+P39</f>
        <v>315141.21</v>
      </c>
      <c r="O39" s="260"/>
      <c r="P39" s="260">
        <v>315141.21</v>
      </c>
    </row>
    <row r="40" spans="1:16" ht="27" customHeight="1">
      <c r="A40" s="262"/>
      <c r="B40" s="278"/>
      <c r="C40" s="259"/>
      <c r="D40" s="259"/>
      <c r="E40" s="259"/>
      <c r="F40" s="259"/>
      <c r="G40" s="259"/>
      <c r="H40" s="259"/>
      <c r="I40" s="259"/>
      <c r="J40" s="260"/>
      <c r="K40" s="260"/>
      <c r="L40" s="260"/>
      <c r="M40" s="260"/>
      <c r="N40" s="260"/>
      <c r="O40" s="260"/>
      <c r="P40" s="260"/>
    </row>
    <row r="41" spans="1:16" ht="25.5">
      <c r="A41" s="261" t="s">
        <v>118</v>
      </c>
      <c r="B41" s="186" t="s">
        <v>239</v>
      </c>
      <c r="C41" s="263"/>
      <c r="D41" s="264"/>
      <c r="E41" s="264"/>
      <c r="F41" s="264"/>
      <c r="G41" s="264"/>
      <c r="H41" s="264"/>
      <c r="I41" s="265"/>
      <c r="J41" s="272"/>
      <c r="K41" s="273"/>
      <c r="L41" s="273"/>
      <c r="M41" s="273"/>
      <c r="N41" s="273"/>
      <c r="O41" s="273"/>
      <c r="P41" s="274"/>
    </row>
    <row r="42" spans="1:16" ht="25.5">
      <c r="A42" s="261"/>
      <c r="B42" s="186" t="s">
        <v>240</v>
      </c>
      <c r="C42" s="266"/>
      <c r="D42" s="267"/>
      <c r="E42" s="267"/>
      <c r="F42" s="267"/>
      <c r="G42" s="267"/>
      <c r="H42" s="267"/>
      <c r="I42" s="268"/>
      <c r="J42" s="275"/>
      <c r="K42" s="276"/>
      <c r="L42" s="276"/>
      <c r="M42" s="276"/>
      <c r="N42" s="276"/>
      <c r="O42" s="276"/>
      <c r="P42" s="277"/>
    </row>
    <row r="43" spans="1:16" ht="25.5">
      <c r="A43" s="261"/>
      <c r="B43" s="187" t="s">
        <v>241</v>
      </c>
      <c r="C43" s="269"/>
      <c r="D43" s="270"/>
      <c r="E43" s="270"/>
      <c r="F43" s="270"/>
      <c r="G43" s="270"/>
      <c r="H43" s="270"/>
      <c r="I43" s="271"/>
      <c r="J43" s="269"/>
      <c r="K43" s="270"/>
      <c r="L43" s="270"/>
      <c r="M43" s="270"/>
      <c r="N43" s="270"/>
      <c r="O43" s="270"/>
      <c r="P43" s="271"/>
    </row>
    <row r="44" spans="1:16" ht="22.5" customHeight="1">
      <c r="A44" s="261"/>
      <c r="B44" s="278" t="s">
        <v>242</v>
      </c>
      <c r="C44" s="259">
        <f>D44+G44</f>
        <v>274934</v>
      </c>
      <c r="D44" s="259">
        <f>E44+F44</f>
        <v>13858</v>
      </c>
      <c r="E44" s="259"/>
      <c r="F44" s="259">
        <v>13858</v>
      </c>
      <c r="G44" s="259">
        <f>H44+I44</f>
        <v>261076</v>
      </c>
      <c r="H44" s="259"/>
      <c r="I44" s="259">
        <v>261076</v>
      </c>
      <c r="J44" s="260">
        <f>K44+N44</f>
        <v>222511.08000000002</v>
      </c>
      <c r="K44" s="260">
        <f>L44+M44</f>
        <v>11051.16</v>
      </c>
      <c r="L44" s="260"/>
      <c r="M44" s="260">
        <v>11051.16</v>
      </c>
      <c r="N44" s="260">
        <f>O44+P44</f>
        <v>211459.92</v>
      </c>
      <c r="O44" s="260"/>
      <c r="P44" s="260">
        <v>211459.92</v>
      </c>
    </row>
    <row r="45" spans="1:16" ht="29.25" customHeight="1">
      <c r="A45" s="262"/>
      <c r="B45" s="278"/>
      <c r="C45" s="259"/>
      <c r="D45" s="259"/>
      <c r="E45" s="259"/>
      <c r="F45" s="259"/>
      <c r="G45" s="259"/>
      <c r="H45" s="259"/>
      <c r="I45" s="259"/>
      <c r="J45" s="260"/>
      <c r="K45" s="260"/>
      <c r="L45" s="260"/>
      <c r="M45" s="260"/>
      <c r="N45" s="260"/>
      <c r="O45" s="260"/>
      <c r="P45" s="260"/>
    </row>
    <row r="46" spans="1:16" ht="25.5">
      <c r="A46" s="261" t="s">
        <v>122</v>
      </c>
      <c r="B46" s="186" t="s">
        <v>260</v>
      </c>
      <c r="C46" s="263"/>
      <c r="D46" s="264"/>
      <c r="E46" s="264"/>
      <c r="F46" s="264"/>
      <c r="G46" s="264"/>
      <c r="H46" s="264"/>
      <c r="I46" s="265"/>
      <c r="J46" s="272"/>
      <c r="K46" s="273"/>
      <c r="L46" s="273"/>
      <c r="M46" s="273"/>
      <c r="N46" s="273"/>
      <c r="O46" s="273"/>
      <c r="P46" s="274"/>
    </row>
    <row r="47" spans="1:16" ht="38.25">
      <c r="A47" s="261"/>
      <c r="B47" s="186" t="s">
        <v>261</v>
      </c>
      <c r="C47" s="266"/>
      <c r="D47" s="267"/>
      <c r="E47" s="267"/>
      <c r="F47" s="267"/>
      <c r="G47" s="267"/>
      <c r="H47" s="267"/>
      <c r="I47" s="268"/>
      <c r="J47" s="275"/>
      <c r="K47" s="276"/>
      <c r="L47" s="276"/>
      <c r="M47" s="276"/>
      <c r="N47" s="276"/>
      <c r="O47" s="276"/>
      <c r="P47" s="277"/>
    </row>
    <row r="48" spans="1:16" ht="8.25" customHeight="1">
      <c r="A48" s="261"/>
      <c r="B48" s="278" t="s">
        <v>262</v>
      </c>
      <c r="C48" s="259">
        <f>D48+G48</f>
        <v>73461</v>
      </c>
      <c r="D48" s="259">
        <f>E48+F48</f>
        <v>11020</v>
      </c>
      <c r="E48" s="259"/>
      <c r="F48" s="259">
        <v>11020</v>
      </c>
      <c r="G48" s="259">
        <f>H48+I48</f>
        <v>62441</v>
      </c>
      <c r="H48" s="259"/>
      <c r="I48" s="259">
        <v>62441</v>
      </c>
      <c r="J48" s="260">
        <f>K48+N48</f>
        <v>61102.43</v>
      </c>
      <c r="K48" s="260">
        <f>L48+M48</f>
        <v>9165.39</v>
      </c>
      <c r="L48" s="260"/>
      <c r="M48" s="260">
        <v>9165.39</v>
      </c>
      <c r="N48" s="260">
        <f>O48+P48</f>
        <v>51937.04</v>
      </c>
      <c r="O48" s="260"/>
      <c r="P48" s="260">
        <v>51937.04</v>
      </c>
    </row>
    <row r="49" spans="1:16" ht="8.25" customHeight="1">
      <c r="A49" s="262"/>
      <c r="B49" s="278"/>
      <c r="C49" s="259"/>
      <c r="D49" s="259"/>
      <c r="E49" s="259"/>
      <c r="F49" s="259"/>
      <c r="G49" s="259"/>
      <c r="H49" s="259"/>
      <c r="I49" s="259"/>
      <c r="J49" s="260"/>
      <c r="K49" s="260"/>
      <c r="L49" s="260"/>
      <c r="M49" s="260"/>
      <c r="N49" s="260"/>
      <c r="O49" s="260"/>
      <c r="P49" s="260"/>
    </row>
    <row r="50" spans="1:16" ht="12.75">
      <c r="A50" s="261" t="s">
        <v>135</v>
      </c>
      <c r="B50" s="186" t="s">
        <v>161</v>
      </c>
      <c r="C50" s="263"/>
      <c r="D50" s="264"/>
      <c r="E50" s="264"/>
      <c r="F50" s="264"/>
      <c r="G50" s="264"/>
      <c r="H50" s="264"/>
      <c r="I50" s="265"/>
      <c r="J50" s="272"/>
      <c r="K50" s="273"/>
      <c r="L50" s="273"/>
      <c r="M50" s="273"/>
      <c r="N50" s="273"/>
      <c r="O50" s="273"/>
      <c r="P50" s="274"/>
    </row>
    <row r="51" spans="1:16" ht="25.5">
      <c r="A51" s="261"/>
      <c r="B51" s="186" t="s">
        <v>162</v>
      </c>
      <c r="C51" s="266"/>
      <c r="D51" s="267"/>
      <c r="E51" s="267"/>
      <c r="F51" s="267"/>
      <c r="G51" s="267"/>
      <c r="H51" s="267"/>
      <c r="I51" s="268"/>
      <c r="J51" s="275"/>
      <c r="K51" s="276"/>
      <c r="L51" s="276"/>
      <c r="M51" s="276"/>
      <c r="N51" s="276"/>
      <c r="O51" s="276"/>
      <c r="P51" s="277"/>
    </row>
    <row r="52" spans="1:16" ht="32.25" customHeight="1">
      <c r="A52" s="261"/>
      <c r="B52" s="192" t="s">
        <v>163</v>
      </c>
      <c r="C52" s="269"/>
      <c r="D52" s="270"/>
      <c r="E52" s="270"/>
      <c r="F52" s="270"/>
      <c r="G52" s="270"/>
      <c r="H52" s="270"/>
      <c r="I52" s="271"/>
      <c r="J52" s="269"/>
      <c r="K52" s="270"/>
      <c r="L52" s="270"/>
      <c r="M52" s="270"/>
      <c r="N52" s="270"/>
      <c r="O52" s="270"/>
      <c r="P52" s="271"/>
    </row>
    <row r="53" spans="1:16" ht="15" customHeight="1">
      <c r="A53" s="261"/>
      <c r="B53" s="281" t="s">
        <v>243</v>
      </c>
      <c r="C53" s="259">
        <f>D53+G53</f>
        <v>267013</v>
      </c>
      <c r="D53" s="259">
        <f>E53+F53</f>
        <v>40052</v>
      </c>
      <c r="E53" s="259"/>
      <c r="F53" s="259">
        <v>40052</v>
      </c>
      <c r="G53" s="259">
        <f>H53+I53</f>
        <v>226961</v>
      </c>
      <c r="H53" s="259"/>
      <c r="I53" s="259">
        <v>226961</v>
      </c>
      <c r="J53" s="260">
        <f>K53+N53</f>
        <v>230037.09</v>
      </c>
      <c r="K53" s="260">
        <f>L53+M53</f>
        <v>34504.84</v>
      </c>
      <c r="L53" s="260"/>
      <c r="M53" s="260">
        <v>34504.84</v>
      </c>
      <c r="N53" s="260">
        <f>O53+P53</f>
        <v>195532.25</v>
      </c>
      <c r="O53" s="260"/>
      <c r="P53" s="260">
        <v>195532.25</v>
      </c>
    </row>
    <row r="54" spans="1:16" ht="15" customHeight="1">
      <c r="A54" s="262"/>
      <c r="B54" s="282"/>
      <c r="C54" s="259"/>
      <c r="D54" s="259"/>
      <c r="E54" s="259"/>
      <c r="F54" s="259"/>
      <c r="G54" s="259"/>
      <c r="H54" s="259"/>
      <c r="I54" s="259"/>
      <c r="J54" s="260"/>
      <c r="K54" s="260"/>
      <c r="L54" s="260"/>
      <c r="M54" s="260"/>
      <c r="N54" s="260"/>
      <c r="O54" s="260"/>
      <c r="P54" s="260"/>
    </row>
    <row r="55" spans="1:16" ht="12.75">
      <c r="A55" s="261" t="s">
        <v>157</v>
      </c>
      <c r="B55" s="186" t="s">
        <v>161</v>
      </c>
      <c r="C55" s="263"/>
      <c r="D55" s="264"/>
      <c r="E55" s="264"/>
      <c r="F55" s="264"/>
      <c r="G55" s="264"/>
      <c r="H55" s="264"/>
      <c r="I55" s="265"/>
      <c r="J55" s="272"/>
      <c r="K55" s="273"/>
      <c r="L55" s="273"/>
      <c r="M55" s="273"/>
      <c r="N55" s="273"/>
      <c r="O55" s="273"/>
      <c r="P55" s="274"/>
    </row>
    <row r="56" spans="1:16" ht="25.5">
      <c r="A56" s="261"/>
      <c r="B56" s="186" t="s">
        <v>162</v>
      </c>
      <c r="C56" s="266"/>
      <c r="D56" s="267"/>
      <c r="E56" s="267"/>
      <c r="F56" s="267"/>
      <c r="G56" s="267"/>
      <c r="H56" s="267"/>
      <c r="I56" s="268"/>
      <c r="J56" s="275"/>
      <c r="K56" s="276"/>
      <c r="L56" s="276"/>
      <c r="M56" s="276"/>
      <c r="N56" s="276"/>
      <c r="O56" s="276"/>
      <c r="P56" s="277"/>
    </row>
    <row r="57" spans="1:16" ht="32.25" customHeight="1">
      <c r="A57" s="261"/>
      <c r="B57" s="187" t="s">
        <v>257</v>
      </c>
      <c r="C57" s="269"/>
      <c r="D57" s="270"/>
      <c r="E57" s="270"/>
      <c r="F57" s="270"/>
      <c r="G57" s="270"/>
      <c r="H57" s="270"/>
      <c r="I57" s="271"/>
      <c r="J57" s="269"/>
      <c r="K57" s="270"/>
      <c r="L57" s="270"/>
      <c r="M57" s="270"/>
      <c r="N57" s="270"/>
      <c r="O57" s="270"/>
      <c r="P57" s="271"/>
    </row>
    <row r="58" spans="1:16" ht="15" customHeight="1">
      <c r="A58" s="261"/>
      <c r="B58" s="278" t="s">
        <v>258</v>
      </c>
      <c r="C58" s="259">
        <f>D58+G58</f>
        <v>278465</v>
      </c>
      <c r="D58" s="259">
        <f>E58+F58</f>
        <v>41770</v>
      </c>
      <c r="E58" s="259"/>
      <c r="F58" s="259">
        <v>41770</v>
      </c>
      <c r="G58" s="259">
        <f>H58+I58</f>
        <v>236695</v>
      </c>
      <c r="H58" s="259"/>
      <c r="I58" s="259">
        <v>236695</v>
      </c>
      <c r="J58" s="260">
        <f>K58+N58</f>
        <v>267325.77999999997</v>
      </c>
      <c r="K58" s="260">
        <f>L58+M58</f>
        <v>40098.76</v>
      </c>
      <c r="L58" s="260"/>
      <c r="M58" s="260">
        <v>40098.76</v>
      </c>
      <c r="N58" s="260">
        <f>O58+P58</f>
        <v>227227.02</v>
      </c>
      <c r="O58" s="260"/>
      <c r="P58" s="260">
        <v>227227.02</v>
      </c>
    </row>
    <row r="59" spans="1:16" ht="27.75" customHeight="1">
      <c r="A59" s="262"/>
      <c r="B59" s="278"/>
      <c r="C59" s="259"/>
      <c r="D59" s="259"/>
      <c r="E59" s="259"/>
      <c r="F59" s="259"/>
      <c r="G59" s="259"/>
      <c r="H59" s="259"/>
      <c r="I59" s="259"/>
      <c r="J59" s="260"/>
      <c r="K59" s="260"/>
      <c r="L59" s="260"/>
      <c r="M59" s="260"/>
      <c r="N59" s="260"/>
      <c r="O59" s="260"/>
      <c r="P59" s="260"/>
    </row>
    <row r="60" spans="1:16" ht="12.75">
      <c r="A60" s="261" t="s">
        <v>158</v>
      </c>
      <c r="B60" s="186" t="s">
        <v>161</v>
      </c>
      <c r="C60" s="289"/>
      <c r="D60" s="290"/>
      <c r="E60" s="290"/>
      <c r="F60" s="290"/>
      <c r="G60" s="290"/>
      <c r="H60" s="290"/>
      <c r="I60" s="291"/>
      <c r="J60" s="272"/>
      <c r="K60" s="273"/>
      <c r="L60" s="273"/>
      <c r="M60" s="273"/>
      <c r="N60" s="273"/>
      <c r="O60" s="273"/>
      <c r="P60" s="274"/>
    </row>
    <row r="61" spans="1:16" ht="25.5">
      <c r="A61" s="261"/>
      <c r="B61" s="186" t="s">
        <v>162</v>
      </c>
      <c r="C61" s="292"/>
      <c r="D61" s="293"/>
      <c r="E61" s="293"/>
      <c r="F61" s="293"/>
      <c r="G61" s="293"/>
      <c r="H61" s="293"/>
      <c r="I61" s="294"/>
      <c r="J61" s="275"/>
      <c r="K61" s="276"/>
      <c r="L61" s="276"/>
      <c r="M61" s="276"/>
      <c r="N61" s="276"/>
      <c r="O61" s="276"/>
      <c r="P61" s="277"/>
    </row>
    <row r="62" spans="1:16" ht="52.5" customHeight="1">
      <c r="A62" s="261"/>
      <c r="B62" s="187" t="s">
        <v>246</v>
      </c>
      <c r="C62" s="295"/>
      <c r="D62" s="296"/>
      <c r="E62" s="296"/>
      <c r="F62" s="296"/>
      <c r="G62" s="296"/>
      <c r="H62" s="296"/>
      <c r="I62" s="297"/>
      <c r="J62" s="269"/>
      <c r="K62" s="270"/>
      <c r="L62" s="270"/>
      <c r="M62" s="270"/>
      <c r="N62" s="270"/>
      <c r="O62" s="270"/>
      <c r="P62" s="271"/>
    </row>
    <row r="63" spans="1:16" ht="15" customHeight="1">
      <c r="A63" s="261"/>
      <c r="B63" s="278" t="s">
        <v>259</v>
      </c>
      <c r="C63" s="259">
        <f>D63+G63</f>
        <v>110010</v>
      </c>
      <c r="D63" s="259">
        <f>E63+F63</f>
        <v>16502</v>
      </c>
      <c r="E63" s="259"/>
      <c r="F63" s="259">
        <v>16502</v>
      </c>
      <c r="G63" s="259">
        <f>H63+I63</f>
        <v>93508</v>
      </c>
      <c r="H63" s="259"/>
      <c r="I63" s="259">
        <v>93508</v>
      </c>
      <c r="J63" s="260">
        <f>K63+N63</f>
        <v>74546.63</v>
      </c>
      <c r="K63" s="260">
        <f>L63+M63</f>
        <v>11182.05</v>
      </c>
      <c r="L63" s="260"/>
      <c r="M63" s="260">
        <v>11182.05</v>
      </c>
      <c r="N63" s="260">
        <f>O63+P63</f>
        <v>63364.58</v>
      </c>
      <c r="O63" s="260"/>
      <c r="P63" s="260">
        <v>63364.58</v>
      </c>
    </row>
    <row r="64" spans="1:16" ht="27.75" customHeight="1">
      <c r="A64" s="262"/>
      <c r="B64" s="278"/>
      <c r="C64" s="259"/>
      <c r="D64" s="259"/>
      <c r="E64" s="259"/>
      <c r="F64" s="259"/>
      <c r="G64" s="259"/>
      <c r="H64" s="259"/>
      <c r="I64" s="259"/>
      <c r="J64" s="260"/>
      <c r="K64" s="260"/>
      <c r="L64" s="260"/>
      <c r="M64" s="260"/>
      <c r="N64" s="260"/>
      <c r="O64" s="260"/>
      <c r="P64" s="260"/>
    </row>
    <row r="65" spans="1:16" ht="12.75">
      <c r="A65" s="261" t="s">
        <v>159</v>
      </c>
      <c r="B65" s="186" t="s">
        <v>161</v>
      </c>
      <c r="C65" s="263"/>
      <c r="D65" s="264"/>
      <c r="E65" s="264"/>
      <c r="F65" s="264"/>
      <c r="G65" s="264"/>
      <c r="H65" s="264"/>
      <c r="I65" s="265"/>
      <c r="J65" s="272"/>
      <c r="K65" s="273"/>
      <c r="L65" s="273"/>
      <c r="M65" s="273"/>
      <c r="N65" s="273"/>
      <c r="O65" s="273"/>
      <c r="P65" s="274"/>
    </row>
    <row r="66" spans="1:16" ht="25.5">
      <c r="A66" s="261"/>
      <c r="B66" s="186" t="s">
        <v>162</v>
      </c>
      <c r="C66" s="266"/>
      <c r="D66" s="267"/>
      <c r="E66" s="267"/>
      <c r="F66" s="267"/>
      <c r="G66" s="267"/>
      <c r="H66" s="267"/>
      <c r="I66" s="268"/>
      <c r="J66" s="275"/>
      <c r="K66" s="276"/>
      <c r="L66" s="276"/>
      <c r="M66" s="276"/>
      <c r="N66" s="276"/>
      <c r="O66" s="276"/>
      <c r="P66" s="277"/>
    </row>
    <row r="67" spans="1:16" ht="53.25" customHeight="1">
      <c r="A67" s="261"/>
      <c r="B67" s="187" t="s">
        <v>246</v>
      </c>
      <c r="C67" s="269"/>
      <c r="D67" s="270"/>
      <c r="E67" s="270"/>
      <c r="F67" s="270"/>
      <c r="G67" s="270"/>
      <c r="H67" s="270"/>
      <c r="I67" s="271"/>
      <c r="J67" s="269"/>
      <c r="K67" s="270"/>
      <c r="L67" s="270"/>
      <c r="M67" s="270"/>
      <c r="N67" s="270"/>
      <c r="O67" s="270"/>
      <c r="P67" s="271"/>
    </row>
    <row r="68" spans="1:16" ht="15" customHeight="1">
      <c r="A68" s="261"/>
      <c r="B68" s="278" t="s">
        <v>247</v>
      </c>
      <c r="C68" s="259">
        <f>D68+G68</f>
        <v>270387</v>
      </c>
      <c r="D68" s="259">
        <f>E68+F68</f>
        <v>40558</v>
      </c>
      <c r="E68" s="259"/>
      <c r="F68" s="259">
        <v>40558</v>
      </c>
      <c r="G68" s="259">
        <f>H68+I68</f>
        <v>229829</v>
      </c>
      <c r="H68" s="259"/>
      <c r="I68" s="259">
        <v>229829</v>
      </c>
      <c r="J68" s="260">
        <f>K68+N68</f>
        <v>261753.58000000002</v>
      </c>
      <c r="K68" s="260">
        <f>L68+M68</f>
        <v>39263.57</v>
      </c>
      <c r="L68" s="260"/>
      <c r="M68" s="260">
        <v>39263.57</v>
      </c>
      <c r="N68" s="260">
        <f>O68+P68</f>
        <v>222490.01</v>
      </c>
      <c r="O68" s="260"/>
      <c r="P68" s="260">
        <v>222490.01</v>
      </c>
    </row>
    <row r="69" spans="1:16" ht="29.25" customHeight="1">
      <c r="A69" s="262"/>
      <c r="B69" s="278"/>
      <c r="C69" s="259"/>
      <c r="D69" s="259"/>
      <c r="E69" s="259"/>
      <c r="F69" s="259"/>
      <c r="G69" s="259"/>
      <c r="H69" s="259"/>
      <c r="I69" s="259"/>
      <c r="J69" s="260"/>
      <c r="K69" s="260"/>
      <c r="L69" s="260"/>
      <c r="M69" s="260"/>
      <c r="N69" s="260"/>
      <c r="O69" s="260"/>
      <c r="P69" s="260"/>
    </row>
    <row r="70" spans="1:16" ht="12.75">
      <c r="A70" s="261" t="s">
        <v>160</v>
      </c>
      <c r="B70" s="186" t="s">
        <v>161</v>
      </c>
      <c r="C70" s="263"/>
      <c r="D70" s="264"/>
      <c r="E70" s="264"/>
      <c r="F70" s="264"/>
      <c r="G70" s="264"/>
      <c r="H70" s="264"/>
      <c r="I70" s="265"/>
      <c r="J70" s="272"/>
      <c r="K70" s="273"/>
      <c r="L70" s="273"/>
      <c r="M70" s="273"/>
      <c r="N70" s="273"/>
      <c r="O70" s="273"/>
      <c r="P70" s="274"/>
    </row>
    <row r="71" spans="1:16" ht="25.5">
      <c r="A71" s="261"/>
      <c r="B71" s="186" t="s">
        <v>162</v>
      </c>
      <c r="C71" s="266"/>
      <c r="D71" s="267"/>
      <c r="E71" s="267"/>
      <c r="F71" s="267"/>
      <c r="G71" s="267"/>
      <c r="H71" s="267"/>
      <c r="I71" s="268"/>
      <c r="J71" s="275"/>
      <c r="K71" s="276"/>
      <c r="L71" s="276"/>
      <c r="M71" s="276"/>
      <c r="N71" s="276"/>
      <c r="O71" s="276"/>
      <c r="P71" s="277"/>
    </row>
    <row r="72" spans="1:16" ht="57" customHeight="1">
      <c r="A72" s="261"/>
      <c r="B72" s="187" t="s">
        <v>263</v>
      </c>
      <c r="C72" s="269"/>
      <c r="D72" s="270"/>
      <c r="E72" s="270"/>
      <c r="F72" s="270"/>
      <c r="G72" s="270"/>
      <c r="H72" s="270"/>
      <c r="I72" s="271"/>
      <c r="J72" s="269"/>
      <c r="K72" s="270"/>
      <c r="L72" s="270"/>
      <c r="M72" s="270"/>
      <c r="N72" s="270"/>
      <c r="O72" s="270"/>
      <c r="P72" s="271"/>
    </row>
    <row r="73" spans="1:16" ht="15" customHeight="1">
      <c r="A73" s="261"/>
      <c r="B73" s="278" t="s">
        <v>264</v>
      </c>
      <c r="C73" s="259">
        <f>D73+G73</f>
        <v>194839</v>
      </c>
      <c r="D73" s="259">
        <f>E73+F73</f>
        <v>29226</v>
      </c>
      <c r="E73" s="259"/>
      <c r="F73" s="259">
        <v>29226</v>
      </c>
      <c r="G73" s="259">
        <f>H73+I73</f>
        <v>165613</v>
      </c>
      <c r="H73" s="259"/>
      <c r="I73" s="259">
        <v>165613</v>
      </c>
      <c r="J73" s="260">
        <f>K73+N73</f>
        <v>182350.47</v>
      </c>
      <c r="K73" s="260">
        <f>L73+M73</f>
        <v>27352.27</v>
      </c>
      <c r="L73" s="260"/>
      <c r="M73" s="260">
        <v>27352.27</v>
      </c>
      <c r="N73" s="260">
        <f>O73+P73</f>
        <v>154998.2</v>
      </c>
      <c r="O73" s="260"/>
      <c r="P73" s="260">
        <v>154998.2</v>
      </c>
    </row>
    <row r="74" spans="1:16" ht="27.75" customHeight="1">
      <c r="A74" s="262"/>
      <c r="B74" s="278"/>
      <c r="C74" s="259"/>
      <c r="D74" s="259"/>
      <c r="E74" s="259"/>
      <c r="F74" s="259"/>
      <c r="G74" s="259"/>
      <c r="H74" s="259"/>
      <c r="I74" s="259"/>
      <c r="J74" s="260"/>
      <c r="K74" s="260"/>
      <c r="L74" s="260"/>
      <c r="M74" s="260"/>
      <c r="N74" s="260"/>
      <c r="O74" s="260"/>
      <c r="P74" s="260"/>
    </row>
    <row r="75" spans="1:16" ht="12.75">
      <c r="A75" s="261" t="s">
        <v>256</v>
      </c>
      <c r="B75" s="186" t="s">
        <v>161</v>
      </c>
      <c r="C75" s="279"/>
      <c r="D75" s="279"/>
      <c r="E75" s="279"/>
      <c r="F75" s="279"/>
      <c r="G75" s="279"/>
      <c r="H75" s="279"/>
      <c r="I75" s="279"/>
      <c r="J75" s="280"/>
      <c r="K75" s="280"/>
      <c r="L75" s="280"/>
      <c r="M75" s="280"/>
      <c r="N75" s="280"/>
      <c r="O75" s="280"/>
      <c r="P75" s="280"/>
    </row>
    <row r="76" spans="1:16" ht="25.5">
      <c r="A76" s="261"/>
      <c r="B76" s="186" t="s">
        <v>168</v>
      </c>
      <c r="C76" s="279"/>
      <c r="D76" s="279"/>
      <c r="E76" s="279"/>
      <c r="F76" s="279"/>
      <c r="G76" s="279"/>
      <c r="H76" s="279"/>
      <c r="I76" s="279"/>
      <c r="J76" s="280"/>
      <c r="K76" s="280"/>
      <c r="L76" s="280"/>
      <c r="M76" s="280"/>
      <c r="N76" s="280"/>
      <c r="O76" s="280"/>
      <c r="P76" s="280"/>
    </row>
    <row r="77" spans="1:16" ht="38.25">
      <c r="A77" s="261"/>
      <c r="B77" s="193" t="s">
        <v>244</v>
      </c>
      <c r="C77" s="279"/>
      <c r="D77" s="279"/>
      <c r="E77" s="279"/>
      <c r="F77" s="279"/>
      <c r="G77" s="279"/>
      <c r="H77" s="279"/>
      <c r="I77" s="279"/>
      <c r="J77" s="280"/>
      <c r="K77" s="280"/>
      <c r="L77" s="280"/>
      <c r="M77" s="280"/>
      <c r="N77" s="280"/>
      <c r="O77" s="280"/>
      <c r="P77" s="280"/>
    </row>
    <row r="78" spans="1:16" ht="15" customHeight="1">
      <c r="A78" s="261"/>
      <c r="B78" s="281" t="s">
        <v>245</v>
      </c>
      <c r="C78" s="259">
        <f>D78+G78</f>
        <v>810000</v>
      </c>
      <c r="D78" s="259">
        <f>E78+F78</f>
        <v>121500</v>
      </c>
      <c r="E78" s="259"/>
      <c r="F78" s="259">
        <v>121500</v>
      </c>
      <c r="G78" s="259">
        <f>H78+I78</f>
        <v>688500</v>
      </c>
      <c r="H78" s="259"/>
      <c r="I78" s="259">
        <v>688500</v>
      </c>
      <c r="J78" s="260">
        <f>K78+N78</f>
        <v>761622.2799999999</v>
      </c>
      <c r="K78" s="260">
        <f>L78+M78</f>
        <v>114243.45</v>
      </c>
      <c r="L78" s="260"/>
      <c r="M78" s="260">
        <v>114243.45</v>
      </c>
      <c r="N78" s="260">
        <f>O78+P78</f>
        <v>647378.83</v>
      </c>
      <c r="O78" s="260"/>
      <c r="P78" s="260">
        <v>647378.83</v>
      </c>
    </row>
    <row r="79" spans="1:16" ht="15" customHeight="1">
      <c r="A79" s="262"/>
      <c r="B79" s="282"/>
      <c r="C79" s="259"/>
      <c r="D79" s="259"/>
      <c r="E79" s="259"/>
      <c r="F79" s="259"/>
      <c r="G79" s="259"/>
      <c r="H79" s="259"/>
      <c r="I79" s="259"/>
      <c r="J79" s="260"/>
      <c r="K79" s="260"/>
      <c r="L79" s="260"/>
      <c r="M79" s="260"/>
      <c r="N79" s="260"/>
      <c r="O79" s="260"/>
      <c r="P79" s="260"/>
    </row>
    <row r="80" spans="1:16" ht="12.75">
      <c r="A80" s="261" t="s">
        <v>265</v>
      </c>
      <c r="B80" s="186" t="s">
        <v>161</v>
      </c>
      <c r="C80" s="279"/>
      <c r="D80" s="279"/>
      <c r="E80" s="279"/>
      <c r="F80" s="279"/>
      <c r="G80" s="279"/>
      <c r="H80" s="279"/>
      <c r="I80" s="279"/>
      <c r="J80" s="280"/>
      <c r="K80" s="280"/>
      <c r="L80" s="280"/>
      <c r="M80" s="280"/>
      <c r="N80" s="280"/>
      <c r="O80" s="280"/>
      <c r="P80" s="280"/>
    </row>
    <row r="81" spans="1:16" ht="25.5">
      <c r="A81" s="261"/>
      <c r="B81" s="186" t="s">
        <v>166</v>
      </c>
      <c r="C81" s="279"/>
      <c r="D81" s="279"/>
      <c r="E81" s="279"/>
      <c r="F81" s="279"/>
      <c r="G81" s="279"/>
      <c r="H81" s="279"/>
      <c r="I81" s="279"/>
      <c r="J81" s="280"/>
      <c r="K81" s="280"/>
      <c r="L81" s="280"/>
      <c r="M81" s="280"/>
      <c r="N81" s="280"/>
      <c r="O81" s="280"/>
      <c r="P81" s="280"/>
    </row>
    <row r="82" spans="1:16" ht="25.5">
      <c r="A82" s="261"/>
      <c r="B82" s="192" t="s">
        <v>167</v>
      </c>
      <c r="C82" s="279"/>
      <c r="D82" s="279"/>
      <c r="E82" s="279"/>
      <c r="F82" s="279"/>
      <c r="G82" s="279"/>
      <c r="H82" s="279"/>
      <c r="I82" s="279"/>
      <c r="J82" s="280"/>
      <c r="K82" s="280"/>
      <c r="L82" s="280"/>
      <c r="M82" s="280"/>
      <c r="N82" s="280"/>
      <c r="O82" s="280"/>
      <c r="P82" s="280"/>
    </row>
    <row r="83" spans="1:16" ht="15" customHeight="1">
      <c r="A83" s="261"/>
      <c r="B83" s="281" t="s">
        <v>249</v>
      </c>
      <c r="C83" s="259">
        <f>D83+G83</f>
        <v>270780</v>
      </c>
      <c r="D83" s="259">
        <f>E83+F83</f>
        <v>40618</v>
      </c>
      <c r="E83" s="259"/>
      <c r="F83" s="259">
        <v>40618</v>
      </c>
      <c r="G83" s="259">
        <f>H83+I83</f>
        <v>230162</v>
      </c>
      <c r="H83" s="259"/>
      <c r="I83" s="259">
        <v>230162</v>
      </c>
      <c r="J83" s="260">
        <f>K83+N83</f>
        <v>258994.11</v>
      </c>
      <c r="K83" s="260">
        <f>L83+M83</f>
        <v>38849.12</v>
      </c>
      <c r="L83" s="260"/>
      <c r="M83" s="260">
        <v>38849.12</v>
      </c>
      <c r="N83" s="260">
        <f>O83+P83</f>
        <v>220144.99</v>
      </c>
      <c r="O83" s="260"/>
      <c r="P83" s="260">
        <v>220144.99</v>
      </c>
    </row>
    <row r="84" spans="1:16" ht="15" customHeight="1">
      <c r="A84" s="262"/>
      <c r="B84" s="282"/>
      <c r="C84" s="259"/>
      <c r="D84" s="259"/>
      <c r="E84" s="259"/>
      <c r="F84" s="259"/>
      <c r="G84" s="259"/>
      <c r="H84" s="259"/>
      <c r="I84" s="259"/>
      <c r="J84" s="260"/>
      <c r="K84" s="260"/>
      <c r="L84" s="260"/>
      <c r="M84" s="260"/>
      <c r="N84" s="260"/>
      <c r="O84" s="260"/>
      <c r="P84" s="260"/>
    </row>
    <row r="85" spans="1:16" ht="12.75">
      <c r="A85" s="261" t="s">
        <v>266</v>
      </c>
      <c r="B85" s="186" t="s">
        <v>161</v>
      </c>
      <c r="C85" s="279"/>
      <c r="D85" s="279"/>
      <c r="E85" s="279"/>
      <c r="F85" s="279"/>
      <c r="G85" s="279"/>
      <c r="H85" s="279"/>
      <c r="I85" s="279"/>
      <c r="J85" s="280"/>
      <c r="K85" s="280"/>
      <c r="L85" s="280"/>
      <c r="M85" s="280"/>
      <c r="N85" s="280"/>
      <c r="O85" s="280"/>
      <c r="P85" s="280"/>
    </row>
    <row r="86" spans="1:16" ht="25.5">
      <c r="A86" s="261"/>
      <c r="B86" s="186" t="s">
        <v>165</v>
      </c>
      <c r="C86" s="279"/>
      <c r="D86" s="279"/>
      <c r="E86" s="279"/>
      <c r="F86" s="279"/>
      <c r="G86" s="279"/>
      <c r="H86" s="279"/>
      <c r="I86" s="279"/>
      <c r="J86" s="280"/>
      <c r="K86" s="280"/>
      <c r="L86" s="280"/>
      <c r="M86" s="280"/>
      <c r="N86" s="280"/>
      <c r="O86" s="280"/>
      <c r="P86" s="280"/>
    </row>
    <row r="87" spans="1:16" ht="38.25">
      <c r="A87" s="261"/>
      <c r="B87" s="192" t="s">
        <v>164</v>
      </c>
      <c r="C87" s="279"/>
      <c r="D87" s="279"/>
      <c r="E87" s="279"/>
      <c r="F87" s="279"/>
      <c r="G87" s="279"/>
      <c r="H87" s="279"/>
      <c r="I87" s="279"/>
      <c r="J87" s="280"/>
      <c r="K87" s="280"/>
      <c r="L87" s="280"/>
      <c r="M87" s="280"/>
      <c r="N87" s="280"/>
      <c r="O87" s="280"/>
      <c r="P87" s="280"/>
    </row>
    <row r="88" spans="1:16" ht="15" customHeight="1">
      <c r="A88" s="261"/>
      <c r="B88" s="281" t="s">
        <v>248</v>
      </c>
      <c r="C88" s="259">
        <f>D88+G88</f>
        <v>187887</v>
      </c>
      <c r="D88" s="259">
        <f>E88+F88</f>
        <v>0</v>
      </c>
      <c r="E88" s="259"/>
      <c r="F88" s="259"/>
      <c r="G88" s="259">
        <f>H88+I88</f>
        <v>187887</v>
      </c>
      <c r="H88" s="259"/>
      <c r="I88" s="259">
        <v>187887</v>
      </c>
      <c r="J88" s="260">
        <f>K88+N88</f>
        <v>187857.81</v>
      </c>
      <c r="K88" s="260">
        <f>L88+M88</f>
        <v>0</v>
      </c>
      <c r="L88" s="260"/>
      <c r="M88" s="260"/>
      <c r="N88" s="260">
        <f>O88+P88</f>
        <v>187857.81</v>
      </c>
      <c r="O88" s="260"/>
      <c r="P88" s="260">
        <v>187857.81</v>
      </c>
    </row>
    <row r="89" spans="1:16" ht="15" customHeight="1">
      <c r="A89" s="262"/>
      <c r="B89" s="282"/>
      <c r="C89" s="259"/>
      <c r="D89" s="259"/>
      <c r="E89" s="259"/>
      <c r="F89" s="259"/>
      <c r="G89" s="259"/>
      <c r="H89" s="259"/>
      <c r="I89" s="259"/>
      <c r="J89" s="260"/>
      <c r="K89" s="260"/>
      <c r="L89" s="260"/>
      <c r="M89" s="260"/>
      <c r="N89" s="260"/>
      <c r="O89" s="260"/>
      <c r="P89" s="260"/>
    </row>
    <row r="90" spans="1:16" ht="12.75">
      <c r="A90" s="261" t="s">
        <v>267</v>
      </c>
      <c r="B90" s="186" t="s">
        <v>161</v>
      </c>
      <c r="C90" s="279"/>
      <c r="D90" s="279"/>
      <c r="E90" s="279"/>
      <c r="F90" s="279"/>
      <c r="G90" s="279"/>
      <c r="H90" s="279"/>
      <c r="I90" s="279"/>
      <c r="J90" s="280"/>
      <c r="K90" s="280"/>
      <c r="L90" s="280"/>
      <c r="M90" s="280"/>
      <c r="N90" s="280"/>
      <c r="O90" s="280"/>
      <c r="P90" s="280"/>
    </row>
    <row r="91" spans="1:16" ht="30" customHeight="1">
      <c r="A91" s="261"/>
      <c r="B91" s="186" t="s">
        <v>250</v>
      </c>
      <c r="C91" s="279"/>
      <c r="D91" s="279"/>
      <c r="E91" s="279"/>
      <c r="F91" s="279"/>
      <c r="G91" s="279"/>
      <c r="H91" s="279"/>
      <c r="I91" s="279"/>
      <c r="J91" s="280"/>
      <c r="K91" s="280"/>
      <c r="L91" s="280"/>
      <c r="M91" s="280"/>
      <c r="N91" s="280"/>
      <c r="O91" s="280"/>
      <c r="P91" s="280"/>
    </row>
    <row r="92" spans="1:16" ht="38.25">
      <c r="A92" s="261"/>
      <c r="B92" s="187" t="s">
        <v>251</v>
      </c>
      <c r="C92" s="279"/>
      <c r="D92" s="279"/>
      <c r="E92" s="279"/>
      <c r="F92" s="279"/>
      <c r="G92" s="279"/>
      <c r="H92" s="279"/>
      <c r="I92" s="279"/>
      <c r="J92" s="280"/>
      <c r="K92" s="280"/>
      <c r="L92" s="280"/>
      <c r="M92" s="280"/>
      <c r="N92" s="280"/>
      <c r="O92" s="280"/>
      <c r="P92" s="280"/>
    </row>
    <row r="93" spans="1:16" ht="15" customHeight="1">
      <c r="A93" s="261"/>
      <c r="B93" s="278" t="s">
        <v>252</v>
      </c>
      <c r="C93" s="259">
        <f>D93+G93</f>
        <v>364800</v>
      </c>
      <c r="D93" s="259">
        <f>E93+F93</f>
        <v>91200</v>
      </c>
      <c r="E93" s="259"/>
      <c r="F93" s="259">
        <v>91200</v>
      </c>
      <c r="G93" s="259">
        <f>H93+I93</f>
        <v>273600</v>
      </c>
      <c r="H93" s="259"/>
      <c r="I93" s="259">
        <v>273600</v>
      </c>
      <c r="J93" s="260">
        <f>K93+N93</f>
        <v>325209.9</v>
      </c>
      <c r="K93" s="260">
        <f>L93+M93</f>
        <v>81302.47</v>
      </c>
      <c r="L93" s="260"/>
      <c r="M93" s="260">
        <v>81302.47</v>
      </c>
      <c r="N93" s="260">
        <f>O93+P93</f>
        <v>243907.43</v>
      </c>
      <c r="O93" s="260"/>
      <c r="P93" s="260">
        <v>243907.43</v>
      </c>
    </row>
    <row r="94" spans="1:16" ht="15" customHeight="1">
      <c r="A94" s="262"/>
      <c r="B94" s="278"/>
      <c r="C94" s="259"/>
      <c r="D94" s="259"/>
      <c r="E94" s="259"/>
      <c r="F94" s="259"/>
      <c r="G94" s="259"/>
      <c r="H94" s="259"/>
      <c r="I94" s="259"/>
      <c r="J94" s="260"/>
      <c r="K94" s="260"/>
      <c r="L94" s="260"/>
      <c r="M94" s="260"/>
      <c r="N94" s="260"/>
      <c r="O94" s="260"/>
      <c r="P94" s="260"/>
    </row>
    <row r="95" spans="1:16" ht="25.5">
      <c r="A95" s="261" t="s">
        <v>271</v>
      </c>
      <c r="B95" s="186" t="s">
        <v>239</v>
      </c>
      <c r="C95" s="279"/>
      <c r="D95" s="279"/>
      <c r="E95" s="279"/>
      <c r="F95" s="279"/>
      <c r="G95" s="279"/>
      <c r="H95" s="279"/>
      <c r="I95" s="279"/>
      <c r="J95" s="280"/>
      <c r="K95" s="280"/>
      <c r="L95" s="280"/>
      <c r="M95" s="280"/>
      <c r="N95" s="280"/>
      <c r="O95" s="280"/>
      <c r="P95" s="280"/>
    </row>
    <row r="96" spans="1:16" ht="21.75" customHeight="1">
      <c r="A96" s="261"/>
      <c r="B96" s="186" t="s">
        <v>253</v>
      </c>
      <c r="C96" s="279"/>
      <c r="D96" s="279"/>
      <c r="E96" s="279"/>
      <c r="F96" s="279"/>
      <c r="G96" s="279"/>
      <c r="H96" s="279"/>
      <c r="I96" s="279"/>
      <c r="J96" s="280"/>
      <c r="K96" s="280"/>
      <c r="L96" s="280"/>
      <c r="M96" s="280"/>
      <c r="N96" s="280"/>
      <c r="O96" s="280"/>
      <c r="P96" s="280"/>
    </row>
    <row r="97" spans="1:16" ht="25.5">
      <c r="A97" s="261"/>
      <c r="B97" s="187" t="s">
        <v>254</v>
      </c>
      <c r="C97" s="279"/>
      <c r="D97" s="279"/>
      <c r="E97" s="279"/>
      <c r="F97" s="279"/>
      <c r="G97" s="279"/>
      <c r="H97" s="279"/>
      <c r="I97" s="279"/>
      <c r="J97" s="280"/>
      <c r="K97" s="280"/>
      <c r="L97" s="280"/>
      <c r="M97" s="280"/>
      <c r="N97" s="280"/>
      <c r="O97" s="280"/>
      <c r="P97" s="280"/>
    </row>
    <row r="98" spans="1:16" ht="15" customHeight="1">
      <c r="A98" s="261"/>
      <c r="B98" s="278" t="s">
        <v>255</v>
      </c>
      <c r="C98" s="259">
        <f>D98+G98</f>
        <v>21720</v>
      </c>
      <c r="D98" s="259">
        <f>E98+F98</f>
        <v>3258</v>
      </c>
      <c r="E98" s="259"/>
      <c r="F98" s="259">
        <v>3258</v>
      </c>
      <c r="G98" s="259">
        <f>H98+I98</f>
        <v>18462</v>
      </c>
      <c r="H98" s="259"/>
      <c r="I98" s="259">
        <v>18462</v>
      </c>
      <c r="J98" s="260">
        <f>K98+N98</f>
        <v>19910.52</v>
      </c>
      <c r="K98" s="260">
        <f>L98+M98</f>
        <v>2986.57</v>
      </c>
      <c r="L98" s="260"/>
      <c r="M98" s="260">
        <v>2986.57</v>
      </c>
      <c r="N98" s="260">
        <f>O98+P98</f>
        <v>16923.95</v>
      </c>
      <c r="O98" s="260"/>
      <c r="P98" s="260">
        <v>16923.95</v>
      </c>
    </row>
    <row r="99" spans="1:16" ht="15" customHeight="1">
      <c r="A99" s="262"/>
      <c r="B99" s="278"/>
      <c r="C99" s="259"/>
      <c r="D99" s="259"/>
      <c r="E99" s="259"/>
      <c r="F99" s="259"/>
      <c r="G99" s="259"/>
      <c r="H99" s="259"/>
      <c r="I99" s="259"/>
      <c r="J99" s="260"/>
      <c r="K99" s="260"/>
      <c r="L99" s="260"/>
      <c r="M99" s="260"/>
      <c r="N99" s="260"/>
      <c r="O99" s="260"/>
      <c r="P99" s="260"/>
    </row>
    <row r="100" spans="1:16" s="214" customFormat="1" ht="25.5" customHeight="1">
      <c r="A100" s="287" t="s">
        <v>119</v>
      </c>
      <c r="B100" s="288"/>
      <c r="C100" s="212">
        <f aca="true" t="shared" si="4" ref="C100:P100">C7+C36</f>
        <v>60052208</v>
      </c>
      <c r="D100" s="212">
        <f t="shared" si="4"/>
        <v>32986025</v>
      </c>
      <c r="E100" s="212">
        <f t="shared" si="4"/>
        <v>17658350</v>
      </c>
      <c r="F100" s="212">
        <f t="shared" si="4"/>
        <v>15327675</v>
      </c>
      <c r="G100" s="212">
        <f t="shared" si="4"/>
        <v>27066183</v>
      </c>
      <c r="H100" s="212">
        <f t="shared" si="4"/>
        <v>6241013</v>
      </c>
      <c r="I100" s="212">
        <f t="shared" si="4"/>
        <v>20825170</v>
      </c>
      <c r="J100" s="213">
        <f t="shared" si="4"/>
        <v>50029057.85999999</v>
      </c>
      <c r="K100" s="213">
        <f t="shared" si="4"/>
        <v>27734130.53999999</v>
      </c>
      <c r="L100" s="213">
        <f t="shared" si="4"/>
        <v>16158350</v>
      </c>
      <c r="M100" s="213">
        <f t="shared" si="4"/>
        <v>11575780.54</v>
      </c>
      <c r="N100" s="213">
        <f t="shared" si="4"/>
        <v>22294927.32</v>
      </c>
      <c r="O100" s="213">
        <f t="shared" si="4"/>
        <v>2079539.18</v>
      </c>
      <c r="P100" s="213">
        <f t="shared" si="4"/>
        <v>20215388.14</v>
      </c>
    </row>
    <row r="101" spans="3:16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2.75">
      <c r="A102" s="29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2.75" customHeight="1">
      <c r="A103" s="29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3:16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2.75">
      <c r="A105" s="29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3:16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3:16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3:16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3:16" ht="12.7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3:16" ht="12.7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3:16" ht="12.7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</row>
    <row r="112" spans="3:16" ht="12.7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</row>
    <row r="113" spans="3:16" ht="12.7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</row>
    <row r="114" spans="3:16" ht="12.75" customHeight="1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</row>
    <row r="115" spans="3:16" ht="12.7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3:16" ht="12.7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</row>
    <row r="117" spans="3:16" ht="12.7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3:16" ht="12.7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3:16" ht="12.7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3:16" ht="12.7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3:16" ht="12.75" customHeight="1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3:16" ht="12.7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3:16" ht="12.7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3:16" ht="12.7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</row>
    <row r="125" spans="3:16" ht="12.7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3:16" ht="12.7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3:16" ht="12.7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3:16" ht="12.7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</row>
  </sheetData>
  <mergeCells count="363">
    <mergeCell ref="N98:N99"/>
    <mergeCell ref="O98:O99"/>
    <mergeCell ref="P98:P99"/>
    <mergeCell ref="J98:J99"/>
    <mergeCell ref="K98:K99"/>
    <mergeCell ref="L98:L99"/>
    <mergeCell ref="M98:M99"/>
    <mergeCell ref="F98:F99"/>
    <mergeCell ref="G98:G99"/>
    <mergeCell ref="H98:H99"/>
    <mergeCell ref="I98:I99"/>
    <mergeCell ref="N68:N69"/>
    <mergeCell ref="O68:O69"/>
    <mergeCell ref="P68:P69"/>
    <mergeCell ref="A95:A99"/>
    <mergeCell ref="C95:I97"/>
    <mergeCell ref="J95:P97"/>
    <mergeCell ref="B98:B99"/>
    <mergeCell ref="C98:C99"/>
    <mergeCell ref="D98:D99"/>
    <mergeCell ref="E98:E99"/>
    <mergeCell ref="J68:J69"/>
    <mergeCell ref="K68:K69"/>
    <mergeCell ref="L68:L69"/>
    <mergeCell ref="M68:M69"/>
    <mergeCell ref="A65:A69"/>
    <mergeCell ref="B68:B69"/>
    <mergeCell ref="C68:C69"/>
    <mergeCell ref="D68:D69"/>
    <mergeCell ref="C65:I67"/>
    <mergeCell ref="I68:I69"/>
    <mergeCell ref="E68:E69"/>
    <mergeCell ref="F68:F69"/>
    <mergeCell ref="G68:G69"/>
    <mergeCell ref="H68:H69"/>
    <mergeCell ref="C26:I28"/>
    <mergeCell ref="C31:I33"/>
    <mergeCell ref="J26:P28"/>
    <mergeCell ref="J31:P33"/>
    <mergeCell ref="M29:M30"/>
    <mergeCell ref="N29:N30"/>
    <mergeCell ref="O29:O30"/>
    <mergeCell ref="P29:P30"/>
    <mergeCell ref="I29:I30"/>
    <mergeCell ref="J29:J30"/>
    <mergeCell ref="M34:M35"/>
    <mergeCell ref="N34:N35"/>
    <mergeCell ref="O34:O35"/>
    <mergeCell ref="P34:P35"/>
    <mergeCell ref="I34:I35"/>
    <mergeCell ref="J34:J35"/>
    <mergeCell ref="K34:K35"/>
    <mergeCell ref="L34:L35"/>
    <mergeCell ref="A31:A35"/>
    <mergeCell ref="B34:B35"/>
    <mergeCell ref="C34:C35"/>
    <mergeCell ref="D34:D35"/>
    <mergeCell ref="E34:E35"/>
    <mergeCell ref="F34:F35"/>
    <mergeCell ref="G34:G35"/>
    <mergeCell ref="H34:H35"/>
    <mergeCell ref="K29:K30"/>
    <mergeCell ref="L29:L30"/>
    <mergeCell ref="A26:A30"/>
    <mergeCell ref="B29:B30"/>
    <mergeCell ref="C29:C30"/>
    <mergeCell ref="D29:D30"/>
    <mergeCell ref="E29:E30"/>
    <mergeCell ref="F29:F30"/>
    <mergeCell ref="G29:G30"/>
    <mergeCell ref="H29:H30"/>
    <mergeCell ref="M24:M25"/>
    <mergeCell ref="N24:N25"/>
    <mergeCell ref="O24:O25"/>
    <mergeCell ref="P24:P25"/>
    <mergeCell ref="I24:I25"/>
    <mergeCell ref="J24:J25"/>
    <mergeCell ref="K24:K25"/>
    <mergeCell ref="L24:L25"/>
    <mergeCell ref="A22:A25"/>
    <mergeCell ref="C22:I23"/>
    <mergeCell ref="J22:P23"/>
    <mergeCell ref="B24:B25"/>
    <mergeCell ref="C24:C25"/>
    <mergeCell ref="D24:D25"/>
    <mergeCell ref="E24:E25"/>
    <mergeCell ref="F24:F25"/>
    <mergeCell ref="G24:G25"/>
    <mergeCell ref="H24:H25"/>
    <mergeCell ref="A18:A21"/>
    <mergeCell ref="C18:I19"/>
    <mergeCell ref="J18:P19"/>
    <mergeCell ref="B20:B21"/>
    <mergeCell ref="C20:C21"/>
    <mergeCell ref="D20:D21"/>
    <mergeCell ref="E20:E21"/>
    <mergeCell ref="F20:F21"/>
    <mergeCell ref="N20:N21"/>
    <mergeCell ref="O20:O21"/>
    <mergeCell ref="J65:P67"/>
    <mergeCell ref="C50:I52"/>
    <mergeCell ref="J50:P52"/>
    <mergeCell ref="C55:I57"/>
    <mergeCell ref="J55:P57"/>
    <mergeCell ref="C58:C59"/>
    <mergeCell ref="D58:D59"/>
    <mergeCell ref="E58:E59"/>
    <mergeCell ref="L58:L59"/>
    <mergeCell ref="M58:M59"/>
    <mergeCell ref="J41:P43"/>
    <mergeCell ref="A55:A59"/>
    <mergeCell ref="B58:B59"/>
    <mergeCell ref="F58:F59"/>
    <mergeCell ref="G58:G59"/>
    <mergeCell ref="H58:H59"/>
    <mergeCell ref="I58:I59"/>
    <mergeCell ref="J58:J59"/>
    <mergeCell ref="K58:K59"/>
    <mergeCell ref="N58:N59"/>
    <mergeCell ref="O58:O59"/>
    <mergeCell ref="P58:P59"/>
    <mergeCell ref="A60:A64"/>
    <mergeCell ref="C60:I62"/>
    <mergeCell ref="J60:P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46:A49"/>
    <mergeCell ref="C46:I47"/>
    <mergeCell ref="J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A70:A74"/>
    <mergeCell ref="C70:I72"/>
    <mergeCell ref="J70:P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G20:G21"/>
    <mergeCell ref="H20:H21"/>
    <mergeCell ref="I20:I21"/>
    <mergeCell ref="J20:J21"/>
    <mergeCell ref="K20:K21"/>
    <mergeCell ref="L20:L21"/>
    <mergeCell ref="M20:M21"/>
    <mergeCell ref="P20:P21"/>
    <mergeCell ref="F93:F94"/>
    <mergeCell ref="G93:G94"/>
    <mergeCell ref="H93:H94"/>
    <mergeCell ref="I93:I94"/>
    <mergeCell ref="N78:N79"/>
    <mergeCell ref="O78:O79"/>
    <mergeCell ref="P78:P79"/>
    <mergeCell ref="J78:J79"/>
    <mergeCell ref="K78:K79"/>
    <mergeCell ref="L78:L79"/>
    <mergeCell ref="M78:M79"/>
    <mergeCell ref="A90:A94"/>
    <mergeCell ref="C90:I92"/>
    <mergeCell ref="J90:P92"/>
    <mergeCell ref="B93:B94"/>
    <mergeCell ref="C93:C94"/>
    <mergeCell ref="D93:D94"/>
    <mergeCell ref="E93:E94"/>
    <mergeCell ref="J93:J94"/>
    <mergeCell ref="K93:K94"/>
    <mergeCell ref="L93:L94"/>
    <mergeCell ref="J1:P1"/>
    <mergeCell ref="J2:J5"/>
    <mergeCell ref="K2:P2"/>
    <mergeCell ref="K3:M3"/>
    <mergeCell ref="N3:P3"/>
    <mergeCell ref="K4:K5"/>
    <mergeCell ref="L4:M4"/>
    <mergeCell ref="N4:N5"/>
    <mergeCell ref="O4:P4"/>
    <mergeCell ref="A100:B100"/>
    <mergeCell ref="J8:P10"/>
    <mergeCell ref="J11:J12"/>
    <mergeCell ref="K11:K12"/>
    <mergeCell ref="L11:L12"/>
    <mergeCell ref="M11:M12"/>
    <mergeCell ref="N11:N12"/>
    <mergeCell ref="O11:O12"/>
    <mergeCell ref="P11:P12"/>
    <mergeCell ref="I78:I79"/>
    <mergeCell ref="A75:A79"/>
    <mergeCell ref="C75:I77"/>
    <mergeCell ref="J75:P77"/>
    <mergeCell ref="B78:B79"/>
    <mergeCell ref="C78:C79"/>
    <mergeCell ref="D78:D79"/>
    <mergeCell ref="E78:E79"/>
    <mergeCell ref="F78:F79"/>
    <mergeCell ref="G78:G79"/>
    <mergeCell ref="H78:H79"/>
    <mergeCell ref="A37:A40"/>
    <mergeCell ref="C37:I38"/>
    <mergeCell ref="B39:B40"/>
    <mergeCell ref="C39:C40"/>
    <mergeCell ref="D39:D40"/>
    <mergeCell ref="E39:E40"/>
    <mergeCell ref="I39:I40"/>
    <mergeCell ref="F39:F40"/>
    <mergeCell ref="G39:G40"/>
    <mergeCell ref="H39:H40"/>
    <mergeCell ref="J37:P38"/>
    <mergeCell ref="J39:J40"/>
    <mergeCell ref="K39:K40"/>
    <mergeCell ref="L39:L40"/>
    <mergeCell ref="M39:M40"/>
    <mergeCell ref="N39:N40"/>
    <mergeCell ref="O39:O40"/>
    <mergeCell ref="P39:P40"/>
    <mergeCell ref="M53:M54"/>
    <mergeCell ref="N53:N54"/>
    <mergeCell ref="O53:O54"/>
    <mergeCell ref="P53:P54"/>
    <mergeCell ref="H11:H12"/>
    <mergeCell ref="I11:I12"/>
    <mergeCell ref="C8:I10"/>
    <mergeCell ref="E11:E12"/>
    <mergeCell ref="F11:F12"/>
    <mergeCell ref="D11:D12"/>
    <mergeCell ref="G11:G12"/>
    <mergeCell ref="C11:C12"/>
    <mergeCell ref="E4:F4"/>
    <mergeCell ref="G3:I3"/>
    <mergeCell ref="G4:G5"/>
    <mergeCell ref="H4:I4"/>
    <mergeCell ref="L53:L54"/>
    <mergeCell ref="B1:B5"/>
    <mergeCell ref="A1:A5"/>
    <mergeCell ref="A8:A12"/>
    <mergeCell ref="B11:B12"/>
    <mergeCell ref="C1:I1"/>
    <mergeCell ref="C2:C5"/>
    <mergeCell ref="D2:I2"/>
    <mergeCell ref="D3:F3"/>
    <mergeCell ref="D4:D5"/>
    <mergeCell ref="A50:A54"/>
    <mergeCell ref="B53:B54"/>
    <mergeCell ref="C53:C54"/>
    <mergeCell ref="D53:D54"/>
    <mergeCell ref="N44:N45"/>
    <mergeCell ref="O44:O45"/>
    <mergeCell ref="P44:P45"/>
    <mergeCell ref="E53:E54"/>
    <mergeCell ref="F53:F54"/>
    <mergeCell ref="G53:G54"/>
    <mergeCell ref="H53:H54"/>
    <mergeCell ref="I53:I54"/>
    <mergeCell ref="J53:J54"/>
    <mergeCell ref="K53:K54"/>
    <mergeCell ref="J44:J45"/>
    <mergeCell ref="K44:K45"/>
    <mergeCell ref="L44:L45"/>
    <mergeCell ref="M44:M45"/>
    <mergeCell ref="A41:A45"/>
    <mergeCell ref="B44:B45"/>
    <mergeCell ref="C44:C45"/>
    <mergeCell ref="D44:D45"/>
    <mergeCell ref="C41:I43"/>
    <mergeCell ref="E44:E45"/>
    <mergeCell ref="F44:F45"/>
    <mergeCell ref="G44:G45"/>
    <mergeCell ref="H44:H45"/>
    <mergeCell ref="I44:I45"/>
    <mergeCell ref="M93:M94"/>
    <mergeCell ref="N93:N94"/>
    <mergeCell ref="O93:O94"/>
    <mergeCell ref="P93:P94"/>
    <mergeCell ref="A80:A84"/>
    <mergeCell ref="C80:I82"/>
    <mergeCell ref="J80:P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9"/>
    <mergeCell ref="C85:I87"/>
    <mergeCell ref="J85:P87"/>
    <mergeCell ref="B88:B89"/>
    <mergeCell ref="C88:C89"/>
    <mergeCell ref="D88:D89"/>
    <mergeCell ref="E88:E89"/>
    <mergeCell ref="F88:F89"/>
    <mergeCell ref="G88:G89"/>
    <mergeCell ref="H88:H89"/>
    <mergeCell ref="I88:I89"/>
    <mergeCell ref="N88:N89"/>
    <mergeCell ref="O88:O89"/>
    <mergeCell ref="P88:P89"/>
    <mergeCell ref="J88:J89"/>
    <mergeCell ref="K88:K89"/>
    <mergeCell ref="L88:L89"/>
    <mergeCell ref="M88:M89"/>
    <mergeCell ref="A13:A17"/>
    <mergeCell ref="C13:I15"/>
    <mergeCell ref="J13:P15"/>
    <mergeCell ref="B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P16:P17"/>
    <mergeCell ref="J16:J17"/>
    <mergeCell ref="K16:K17"/>
    <mergeCell ref="L16:L17"/>
    <mergeCell ref="M16:M17"/>
  </mergeCells>
  <printOptions horizontalCentered="1"/>
  <pageMargins left="0.1968503937007874" right="0.1968503937007874" top="0.7480314960629921" bottom="0.5511811023622047" header="0.5118110236220472" footer="0.2755905511811024"/>
  <pageSetup horizontalDpi="600" verticalDpi="600" orientation="landscape" paperSize="9" scale="58" r:id="rId1"/>
  <headerFooter alignWithMargins="0">
    <oddHeader>&amp;C&amp;"Arial,Pogrubiony"&amp;16Wykonanie wydatków miasta Opola w 2009 roku na programy i projekty realizowane ze środków Unii Europejskiej&amp;R&amp;14Załącznik Nr 18
</oddHeader>
    <oddFooter>&amp;C&amp;12&amp;P</oddFooter>
  </headerFooter>
  <rowBreaks count="3" manualBreakCount="3">
    <brk id="30" max="15" man="1"/>
    <brk id="54" max="15" man="1"/>
    <brk id="7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3.875" style="39" bestFit="1" customWidth="1"/>
    <col min="2" max="2" width="5.625" style="39" bestFit="1" customWidth="1"/>
    <col min="3" max="3" width="8.875" style="39" bestFit="1" customWidth="1"/>
    <col min="4" max="4" width="5.00390625" style="39" bestFit="1" customWidth="1"/>
    <col min="5" max="5" width="19.875" style="45" bestFit="1" customWidth="1"/>
    <col min="6" max="6" width="20.625" style="45" bestFit="1" customWidth="1"/>
    <col min="7" max="7" width="8.75390625" style="45" bestFit="1" customWidth="1"/>
    <col min="8" max="8" width="30.625" style="39" customWidth="1"/>
    <col min="9" max="16384" width="9.125" style="39" customWidth="1"/>
  </cols>
  <sheetData>
    <row r="1" spans="1:8" ht="51" customHeight="1">
      <c r="A1" s="200" t="s">
        <v>2</v>
      </c>
      <c r="B1" s="200" t="s">
        <v>49</v>
      </c>
      <c r="C1" s="200" t="s">
        <v>50</v>
      </c>
      <c r="D1" s="200" t="s">
        <v>120</v>
      </c>
      <c r="E1" s="195" t="s">
        <v>181</v>
      </c>
      <c r="F1" s="201" t="s">
        <v>183</v>
      </c>
      <c r="G1" s="90" t="s">
        <v>268</v>
      </c>
      <c r="H1" s="202" t="s">
        <v>121</v>
      </c>
    </row>
    <row r="2" spans="1:8" s="40" customFormat="1" ht="11.25">
      <c r="A2" s="203">
        <v>1</v>
      </c>
      <c r="B2" s="203">
        <v>2</v>
      </c>
      <c r="C2" s="203">
        <v>3</v>
      </c>
      <c r="D2" s="203">
        <v>4</v>
      </c>
      <c r="E2" s="196">
        <v>5</v>
      </c>
      <c r="F2" s="204">
        <v>6</v>
      </c>
      <c r="G2" s="162">
        <v>7</v>
      </c>
      <c r="H2" s="205">
        <v>8</v>
      </c>
    </row>
    <row r="3" spans="1:9" ht="39.75" customHeight="1">
      <c r="A3" s="206">
        <v>1</v>
      </c>
      <c r="B3" s="206">
        <v>700</v>
      </c>
      <c r="C3" s="206">
        <v>70005</v>
      </c>
      <c r="D3" s="206">
        <v>2350</v>
      </c>
      <c r="E3" s="197">
        <v>3900000</v>
      </c>
      <c r="F3" s="207">
        <v>4263975.7</v>
      </c>
      <c r="G3" s="151">
        <f>F3/E3</f>
        <v>1.0933271025641027</v>
      </c>
      <c r="H3" s="208" t="s">
        <v>133</v>
      </c>
      <c r="I3" s="41"/>
    </row>
    <row r="4" spans="1:8" ht="39.75" customHeight="1">
      <c r="A4" s="206">
        <v>2</v>
      </c>
      <c r="B4" s="206">
        <v>750</v>
      </c>
      <c r="C4" s="206">
        <v>75011</v>
      </c>
      <c r="D4" s="206">
        <v>2350</v>
      </c>
      <c r="E4" s="198">
        <v>189773</v>
      </c>
      <c r="F4" s="207">
        <v>194336.32</v>
      </c>
      <c r="G4" s="151">
        <f>F4/E4</f>
        <v>1.0240462025683317</v>
      </c>
      <c r="H4" s="208" t="s">
        <v>170</v>
      </c>
    </row>
    <row r="5" spans="1:8" ht="39.75" customHeight="1">
      <c r="A5" s="206">
        <v>3</v>
      </c>
      <c r="B5" s="206">
        <v>754</v>
      </c>
      <c r="C5" s="206">
        <v>75411</v>
      </c>
      <c r="D5" s="206">
        <v>2350</v>
      </c>
      <c r="E5" s="197">
        <v>33000</v>
      </c>
      <c r="F5" s="207">
        <v>25195.62</v>
      </c>
      <c r="G5" s="151">
        <f>F5/E5</f>
        <v>0.7635036363636364</v>
      </c>
      <c r="H5" s="208" t="s">
        <v>123</v>
      </c>
    </row>
    <row r="6" spans="1:8" ht="39.75" customHeight="1">
      <c r="A6" s="206">
        <v>4</v>
      </c>
      <c r="B6" s="206">
        <v>852</v>
      </c>
      <c r="C6" s="206">
        <v>85203</v>
      </c>
      <c r="D6" s="206">
        <v>2350</v>
      </c>
      <c r="E6" s="197">
        <v>21000</v>
      </c>
      <c r="F6" s="207">
        <v>20848.57</v>
      </c>
      <c r="G6" s="151">
        <f>F6/E6</f>
        <v>0.9927890476190476</v>
      </c>
      <c r="H6" s="208" t="s">
        <v>124</v>
      </c>
    </row>
    <row r="7" spans="1:8" ht="39.75" customHeight="1">
      <c r="A7" s="206">
        <v>5</v>
      </c>
      <c r="B7" s="206">
        <v>852</v>
      </c>
      <c r="C7" s="206">
        <v>85212</v>
      </c>
      <c r="D7" s="206">
        <v>2350</v>
      </c>
      <c r="E7" s="197">
        <v>111580</v>
      </c>
      <c r="F7" s="207">
        <v>415747.2</v>
      </c>
      <c r="G7" s="151">
        <f>F7/E7</f>
        <v>3.7260010754615522</v>
      </c>
      <c r="H7" s="208" t="s">
        <v>136</v>
      </c>
    </row>
    <row r="8" spans="1:8" ht="39.75" customHeight="1">
      <c r="A8" s="206">
        <v>6</v>
      </c>
      <c r="B8" s="206">
        <v>852</v>
      </c>
      <c r="C8" s="206">
        <v>85213</v>
      </c>
      <c r="D8" s="206">
        <v>2350</v>
      </c>
      <c r="E8" s="197"/>
      <c r="F8" s="207">
        <v>1318.68</v>
      </c>
      <c r="G8" s="151"/>
      <c r="H8" s="208" t="s">
        <v>14</v>
      </c>
    </row>
    <row r="9" spans="1:8" ht="39.75" customHeight="1">
      <c r="A9" s="206">
        <v>7</v>
      </c>
      <c r="B9" s="206">
        <v>852</v>
      </c>
      <c r="C9" s="206">
        <v>85214</v>
      </c>
      <c r="D9" s="206">
        <v>2350</v>
      </c>
      <c r="E9" s="197"/>
      <c r="F9" s="207">
        <v>48875.3</v>
      </c>
      <c r="G9" s="151"/>
      <c r="H9" s="208" t="s">
        <v>14</v>
      </c>
    </row>
    <row r="10" spans="1:8" ht="39.75" customHeight="1">
      <c r="A10" s="206">
        <v>8</v>
      </c>
      <c r="B10" s="206">
        <v>852</v>
      </c>
      <c r="C10" s="206">
        <v>85228</v>
      </c>
      <c r="D10" s="206">
        <v>2350</v>
      </c>
      <c r="E10" s="197">
        <v>12000</v>
      </c>
      <c r="F10" s="207">
        <v>18131.2</v>
      </c>
      <c r="G10" s="151">
        <f>F10/E10</f>
        <v>1.5109333333333335</v>
      </c>
      <c r="H10" s="208" t="s">
        <v>125</v>
      </c>
    </row>
    <row r="11" spans="1:8" ht="39.75" customHeight="1">
      <c r="A11" s="206">
        <v>9</v>
      </c>
      <c r="B11" s="206">
        <v>852</v>
      </c>
      <c r="C11" s="206">
        <v>85295</v>
      </c>
      <c r="D11" s="206">
        <v>2350</v>
      </c>
      <c r="E11" s="197"/>
      <c r="F11" s="207">
        <v>11034.99</v>
      </c>
      <c r="G11" s="151"/>
      <c r="H11" s="208" t="s">
        <v>14</v>
      </c>
    </row>
    <row r="12" spans="1:8" ht="30.75" customHeight="1" thickBot="1">
      <c r="A12" s="304" t="s">
        <v>155</v>
      </c>
      <c r="B12" s="305"/>
      <c r="C12" s="305"/>
      <c r="D12" s="306"/>
      <c r="E12" s="199">
        <f>SUM(E3:E11)</f>
        <v>4267353</v>
      </c>
      <c r="F12" s="209">
        <f>SUM(F3:F11)</f>
        <v>4999463.580000001</v>
      </c>
      <c r="G12" s="172">
        <f>F12/E12</f>
        <v>1.171560820021217</v>
      </c>
      <c r="H12" s="210"/>
    </row>
    <row r="13" spans="1:8" s="42" customFormat="1" ht="12.75">
      <c r="A13" s="307" t="s">
        <v>126</v>
      </c>
      <c r="B13" s="307"/>
      <c r="C13" s="307"/>
      <c r="D13" s="307"/>
      <c r="E13" s="307"/>
      <c r="F13" s="307"/>
      <c r="G13" s="211"/>
      <c r="H13" s="211"/>
    </row>
    <row r="14" spans="1:8" s="42" customFormat="1" ht="12.75">
      <c r="A14" s="307" t="s">
        <v>127</v>
      </c>
      <c r="B14" s="307"/>
      <c r="C14" s="307"/>
      <c r="D14" s="307"/>
      <c r="E14" s="307"/>
      <c r="F14" s="307"/>
      <c r="G14" s="211"/>
      <c r="H14" s="211"/>
    </row>
    <row r="15" spans="1:7" ht="12.75">
      <c r="A15" s="43"/>
      <c r="B15" s="43"/>
      <c r="C15" s="43"/>
      <c r="D15" s="43"/>
      <c r="E15" s="44"/>
      <c r="F15" s="44"/>
      <c r="G15" s="44"/>
    </row>
    <row r="16" spans="1:7" ht="12.75">
      <c r="A16" s="43"/>
      <c r="B16" s="43"/>
      <c r="C16" s="43"/>
      <c r="D16" s="43"/>
      <c r="E16" s="44"/>
      <c r="F16" s="44"/>
      <c r="G16" s="44"/>
    </row>
    <row r="17" spans="1:7" ht="12.75">
      <c r="A17" s="43"/>
      <c r="B17" s="43"/>
      <c r="C17" s="43"/>
      <c r="D17" s="43"/>
      <c r="E17" s="44"/>
      <c r="F17" s="44"/>
      <c r="G17" s="44"/>
    </row>
    <row r="18" spans="1:7" ht="12.75">
      <c r="A18" s="43"/>
      <c r="B18" s="43"/>
      <c r="C18" s="43"/>
      <c r="D18" s="43"/>
      <c r="E18" s="44"/>
      <c r="F18" s="44"/>
      <c r="G18" s="44"/>
    </row>
    <row r="19" spans="1:7" ht="12.75">
      <c r="A19" s="43"/>
      <c r="B19" s="43"/>
      <c r="C19" s="43"/>
      <c r="D19" s="43"/>
      <c r="E19" s="44"/>
      <c r="F19" s="44"/>
      <c r="G19" s="44"/>
    </row>
    <row r="20" spans="1:7" ht="12.75">
      <c r="A20" s="43"/>
      <c r="B20" s="43"/>
      <c r="C20" s="43"/>
      <c r="D20" s="43"/>
      <c r="E20" s="44"/>
      <c r="F20" s="44"/>
      <c r="G20" s="44"/>
    </row>
  </sheetData>
  <mergeCells count="3">
    <mergeCell ref="A12:D12"/>
    <mergeCell ref="A13:F13"/>
    <mergeCell ref="A14:F14"/>
  </mergeCells>
  <printOptions horizontalCentered="1"/>
  <pageMargins left="0" right="0" top="1.3" bottom="0.7480314960629921" header="0.56" footer="0.5118110236220472"/>
  <pageSetup horizontalDpi="1200" verticalDpi="1200" orientation="portrait" paperSize="9" scale="90" r:id="rId1"/>
  <headerFooter alignWithMargins="0">
    <oddHeader>&amp;C&amp;12
&amp;"Arial CE,Pogrubiony"Wykonanie dochodów związanych z realizacją zadań rządowych w 2009 roku&amp;RZałącznik Nr 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2010-03-15T08:51:22Z</cp:lastPrinted>
  <dcterms:created xsi:type="dcterms:W3CDTF">2000-10-16T07:12:28Z</dcterms:created>
  <dcterms:modified xsi:type="dcterms:W3CDTF">2010-03-19T09:25:20Z</dcterms:modified>
  <cp:category/>
  <cp:version/>
  <cp:contentType/>
  <cp:contentStatus/>
</cp:coreProperties>
</file>