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Grunty -2009r. OK" sheetId="1" r:id="rId1"/>
  </sheets>
  <externalReferences>
    <externalReference r:id="rId4"/>
  </externalReferences>
  <definedNames>
    <definedName name="__123Graph_B" localSheetId="0" hidden="1">'[1]Inwestycje-zał.3'!#REF!</definedName>
    <definedName name="__123Graph_B" hidden="1">'[1]Inwestycje-zał.3'!#REF!</definedName>
    <definedName name="__123Graph_D" localSheetId="0" hidden="1">'[1]Inwestycje-zał.3'!#REF!</definedName>
    <definedName name="__123Graph_D" hidden="1">'[1]Inwestycje-zał.3'!#REF!</definedName>
    <definedName name="__123Graph_F" localSheetId="0" hidden="1">'[1]Inwestycje-zał.3'!#REF!</definedName>
    <definedName name="__123Graph_F" hidden="1">'[1]Inwestycje-zał.3'!#REF!</definedName>
    <definedName name="__123Graph_X" localSheetId="0" hidden="1">'[1]Inwestycje-zał.3'!#REF!</definedName>
    <definedName name="__123Graph_X" hidden="1">'[1]Inwestycje-zał.3'!#REF!</definedName>
    <definedName name="cd" hidden="1">'[1]Inwestycje-zał.3'!#REF!</definedName>
  </definedNames>
  <calcPr fullCalcOnLoad="1"/>
</workbook>
</file>

<file path=xl/sharedStrings.xml><?xml version="1.0" encoding="utf-8"?>
<sst xmlns="http://schemas.openxmlformats.org/spreadsheetml/2006/main" count="59" uniqueCount="37">
  <si>
    <t xml:space="preserve">Stan na </t>
  </si>
  <si>
    <t>Zmiana stanu</t>
  </si>
  <si>
    <t>Dynamika</t>
  </si>
  <si>
    <t>Lp</t>
  </si>
  <si>
    <t>Wyszczególnienie</t>
  </si>
  <si>
    <t>(5 - 3)</t>
  </si>
  <si>
    <t>(5 : 3)</t>
  </si>
  <si>
    <t xml:space="preserve">Grunty ogółem </t>
  </si>
  <si>
    <t>w tym :</t>
  </si>
  <si>
    <t>-rolne</t>
  </si>
  <si>
    <t>-działki budowlane</t>
  </si>
  <si>
    <t>-lasy</t>
  </si>
  <si>
    <t>-tereny zielone (parki)</t>
  </si>
  <si>
    <t>-pozostałe</t>
  </si>
  <si>
    <t>Sposób zagospodarowania gruntów</t>
  </si>
  <si>
    <t>a/</t>
  </si>
  <si>
    <t>w bezpośrednim zarządzie gminy ogółem        w tym :</t>
  </si>
  <si>
    <t>b/</t>
  </si>
  <si>
    <t>w zarządzie jednostki komunalnej                  w tym :</t>
  </si>
  <si>
    <t>c/</t>
  </si>
  <si>
    <t>dzierżawa, najem ogółem                              w tym :</t>
  </si>
  <si>
    <t>d/</t>
  </si>
  <si>
    <t>wieczyste użytkowanie ogółem                              w tym :</t>
  </si>
  <si>
    <t xml:space="preserve">-tereny zielone </t>
  </si>
  <si>
    <t>e/</t>
  </si>
  <si>
    <t>inne formy łącznie                                                        w tym :</t>
  </si>
  <si>
    <t>Przewidywany stan na:</t>
  </si>
  <si>
    <t>Planowana zmiana stanów:</t>
  </si>
  <si>
    <t>(8:4)</t>
  </si>
  <si>
    <t>(9:4)</t>
  </si>
  <si>
    <t xml:space="preserve">   30.06.07 r.</t>
  </si>
  <si>
    <t>31.12.2008 r.</t>
  </si>
  <si>
    <t xml:space="preserve">   31.12.07r.</t>
  </si>
  <si>
    <t xml:space="preserve">   30.06.08 r.</t>
  </si>
  <si>
    <t>31.12.2009 r.</t>
  </si>
  <si>
    <t>31.12.08 r. - 31.12.07 r.</t>
  </si>
  <si>
    <t>31.12.09 r. - 31.12.07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</si>
</sst>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8" fontId="2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left" vertical="center"/>
    </xf>
    <xf numFmtId="168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49" fontId="2" fillId="24" borderId="14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_laroux" xfId="15"/>
    <cellStyle name="_laroux_Prognoza Wydatków -1999r. (2)" xfId="16"/>
    <cellStyle name="_laroux_Wstepny proj.1999r.  (2)" xfId="17"/>
    <cellStyle name="20% - akcent 1" xfId="18"/>
    <cellStyle name="20% - akcent 2" xfId="19"/>
    <cellStyle name="20% - akcent 3" xfId="20"/>
    <cellStyle name="20% - akcent 4" xfId="21"/>
    <cellStyle name="20% - akcent 5" xfId="22"/>
    <cellStyle name="20% - akcent 6" xfId="23"/>
    <cellStyle name="40% - akcent 1" xfId="24"/>
    <cellStyle name="40% - akcent 2" xfId="25"/>
    <cellStyle name="40% - akcent 3" xfId="26"/>
    <cellStyle name="40% - akcent 4" xfId="27"/>
    <cellStyle name="40% - akcent 5" xfId="28"/>
    <cellStyle name="40% - akcent 6" xfId="29"/>
    <cellStyle name="60% - akcent 1" xfId="30"/>
    <cellStyle name="60% - akcent 2" xfId="31"/>
    <cellStyle name="60% - akcent 3" xfId="32"/>
    <cellStyle name="60% - akcent 4" xfId="33"/>
    <cellStyle name="60% - akcent 5" xfId="34"/>
    <cellStyle name="60% - akcent 6" xfId="35"/>
    <cellStyle name="Akcent 1" xfId="36"/>
    <cellStyle name="Akcent 2" xfId="37"/>
    <cellStyle name="Akcent 3" xfId="38"/>
    <cellStyle name="Akcent 4" xfId="39"/>
    <cellStyle name="Akcent 5" xfId="40"/>
    <cellStyle name="Akcent 6" xfId="41"/>
    <cellStyle name="Comma [0]_laroux" xfId="42"/>
    <cellStyle name="Comma_laroux" xfId="43"/>
    <cellStyle name="Currency [0]_laroux" xfId="44"/>
    <cellStyle name="Currency_laroux" xfId="45"/>
    <cellStyle name="Dane wejściowe" xfId="46"/>
    <cellStyle name="Dane wyjściowe" xfId="47"/>
    <cellStyle name="Dobre" xfId="48"/>
    <cellStyle name="Comma" xfId="49"/>
    <cellStyle name="Comma [0]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laroux" xfId="58"/>
    <cellStyle name="normální_laroux" xfId="59"/>
    <cellStyle name="Obliczenia" xfId="60"/>
    <cellStyle name="Percent" xfId="61"/>
    <cellStyle name="Styl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Projekt%20bud&#380;etu%202000\SPR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A2"/>
    </sheetView>
  </sheetViews>
  <sheetFormatPr defaultColWidth="9.00390625" defaultRowHeight="12.75"/>
  <cols>
    <col min="1" max="1" width="5.25390625" style="17" customWidth="1"/>
    <col min="2" max="2" width="38.375" style="14" customWidth="1"/>
    <col min="3" max="5" width="11.375" style="14" customWidth="1"/>
    <col min="6" max="6" width="12.75390625" style="14" customWidth="1"/>
    <col min="7" max="7" width="10.00390625" style="14" customWidth="1"/>
    <col min="8" max="9" width="11.75390625" style="14" customWidth="1"/>
    <col min="10" max="11" width="13.125" style="14" customWidth="1"/>
    <col min="12" max="13" width="10.00390625" style="14" customWidth="1"/>
    <col min="14" max="16384" width="9.125" style="5" customWidth="1"/>
  </cols>
  <sheetData>
    <row r="1" spans="1:13" ht="18" customHeight="1">
      <c r="A1" s="33" t="s">
        <v>3</v>
      </c>
      <c r="B1" s="35" t="s">
        <v>4</v>
      </c>
      <c r="C1" s="26" t="s">
        <v>0</v>
      </c>
      <c r="D1" s="27" t="s">
        <v>0</v>
      </c>
      <c r="E1" s="26" t="s">
        <v>0</v>
      </c>
      <c r="F1" s="28" t="s">
        <v>1</v>
      </c>
      <c r="G1" s="29" t="s">
        <v>2</v>
      </c>
      <c r="H1" s="1" t="s">
        <v>26</v>
      </c>
      <c r="I1" s="2"/>
      <c r="J1" s="3" t="s">
        <v>27</v>
      </c>
      <c r="K1" s="4"/>
      <c r="L1" s="29" t="s">
        <v>2</v>
      </c>
      <c r="M1" s="28" t="s">
        <v>2</v>
      </c>
    </row>
    <row r="2" spans="1:13" ht="31.5" customHeight="1">
      <c r="A2" s="34"/>
      <c r="B2" s="36"/>
      <c r="C2" s="30" t="s">
        <v>30</v>
      </c>
      <c r="D2" s="31" t="s">
        <v>32</v>
      </c>
      <c r="E2" s="30" t="s">
        <v>33</v>
      </c>
      <c r="F2" s="32" t="s">
        <v>5</v>
      </c>
      <c r="G2" s="32" t="s">
        <v>6</v>
      </c>
      <c r="H2" s="6" t="s">
        <v>31</v>
      </c>
      <c r="I2" s="7" t="s">
        <v>34</v>
      </c>
      <c r="J2" s="8" t="s">
        <v>35</v>
      </c>
      <c r="K2" s="8" t="s">
        <v>36</v>
      </c>
      <c r="L2" s="32" t="s">
        <v>28</v>
      </c>
      <c r="M2" s="32" t="s">
        <v>29</v>
      </c>
    </row>
    <row r="3" spans="1:13" ht="10.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</row>
    <row r="4" spans="1:13" ht="12.75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0.25" customHeight="1">
      <c r="A5" s="11">
        <v>1</v>
      </c>
      <c r="B5" s="11" t="s">
        <v>7</v>
      </c>
      <c r="C5" s="11">
        <f>C7+C8+C9+C10+C11</f>
        <v>2047</v>
      </c>
      <c r="D5" s="11">
        <f>D7+D8+D9+D10+D11</f>
        <v>2047</v>
      </c>
      <c r="E5" s="11">
        <f>E7+E8+E9+E10+E11</f>
        <v>2053</v>
      </c>
      <c r="F5" s="11">
        <f>E5-C5</f>
        <v>6</v>
      </c>
      <c r="G5" s="18">
        <f>E5/C5</f>
        <v>1.0029311187103078</v>
      </c>
      <c r="H5" s="11">
        <f>H7+H8+H9+H10+H11</f>
        <v>2048</v>
      </c>
      <c r="I5" s="11">
        <f>I7+I8+I9+I10+I11</f>
        <v>2047</v>
      </c>
      <c r="J5" s="11">
        <f>J7+J8+J9+J10+J11</f>
        <v>1</v>
      </c>
      <c r="K5" s="11">
        <f>K7+K8+K9+K10+K11</f>
        <v>0</v>
      </c>
      <c r="L5" s="18">
        <f>H5/D5</f>
        <v>1.0004885197850513</v>
      </c>
      <c r="M5" s="18">
        <f>I5/D5</f>
        <v>1</v>
      </c>
      <c r="N5" s="12"/>
    </row>
    <row r="6" spans="1:13" ht="12.75">
      <c r="A6" s="11"/>
      <c r="B6" s="19" t="s">
        <v>8</v>
      </c>
      <c r="C6" s="20"/>
      <c r="D6" s="20"/>
      <c r="E6" s="20"/>
      <c r="F6" s="11"/>
      <c r="G6" s="11"/>
      <c r="H6" s="20"/>
      <c r="I6" s="20"/>
      <c r="J6" s="20"/>
      <c r="K6" s="20"/>
      <c r="L6" s="11"/>
      <c r="M6" s="11"/>
    </row>
    <row r="7" spans="1:13" ht="12.75">
      <c r="A7" s="11"/>
      <c r="B7" s="21" t="s">
        <v>9</v>
      </c>
      <c r="C7" s="25">
        <f>C16+C23+C29+C33+C39</f>
        <v>875</v>
      </c>
      <c r="D7" s="25">
        <f>D16+D23+D29+D33+D39</f>
        <v>869</v>
      </c>
      <c r="E7" s="25">
        <f>E16+E23+E29+E33+E39</f>
        <v>861</v>
      </c>
      <c r="F7" s="20">
        <f>E7-C7</f>
        <v>-14</v>
      </c>
      <c r="G7" s="22">
        <f>E7/C7</f>
        <v>0.984</v>
      </c>
      <c r="H7" s="25">
        <f>H16+H23+H29+H33+H39</f>
        <v>861</v>
      </c>
      <c r="I7" s="25">
        <f>I16+I23+I29+I33+I39</f>
        <v>861</v>
      </c>
      <c r="J7" s="20">
        <f>H7-D7</f>
        <v>-8</v>
      </c>
      <c r="K7" s="20">
        <f>I7-D7</f>
        <v>-8</v>
      </c>
      <c r="L7" s="22">
        <f>H7/D7</f>
        <v>0.9907940161104718</v>
      </c>
      <c r="M7" s="22">
        <f>I7/D7</f>
        <v>0.9907940161104718</v>
      </c>
    </row>
    <row r="8" spans="1:13" ht="12.75">
      <c r="A8" s="11"/>
      <c r="B8" s="21" t="s">
        <v>10</v>
      </c>
      <c r="C8" s="20">
        <f>C17+C24+C34+C40</f>
        <v>419</v>
      </c>
      <c r="D8" s="20">
        <f>D17+D24+D34+D40</f>
        <v>440</v>
      </c>
      <c r="E8" s="20">
        <f>E17+E24+E34+E40</f>
        <v>450</v>
      </c>
      <c r="F8" s="20">
        <f>E8-C8</f>
        <v>31</v>
      </c>
      <c r="G8" s="22">
        <f>E8/C8</f>
        <v>1.0739856801909309</v>
      </c>
      <c r="H8" s="20">
        <f>H17+H24+H34+H40</f>
        <v>441</v>
      </c>
      <c r="I8" s="20">
        <f>I17+I24+I34+I40</f>
        <v>419</v>
      </c>
      <c r="J8" s="20">
        <f>H8-D8</f>
        <v>1</v>
      </c>
      <c r="K8" s="20">
        <f>I8-D8</f>
        <v>-21</v>
      </c>
      <c r="L8" s="22">
        <f>H8/D8</f>
        <v>1.0022727272727272</v>
      </c>
      <c r="M8" s="22">
        <f>I8/D8</f>
        <v>0.9522727272727273</v>
      </c>
    </row>
    <row r="9" spans="1:13" ht="12.75">
      <c r="A9" s="11"/>
      <c r="B9" s="21" t="s">
        <v>11</v>
      </c>
      <c r="C9" s="20">
        <f>C18</f>
        <v>14</v>
      </c>
      <c r="D9" s="20">
        <f>D18</f>
        <v>14</v>
      </c>
      <c r="E9" s="20">
        <f>E18</f>
        <v>14</v>
      </c>
      <c r="F9" s="20">
        <f>E9-C9</f>
        <v>0</v>
      </c>
      <c r="G9" s="22">
        <f>E9/C9</f>
        <v>1</v>
      </c>
      <c r="H9" s="20">
        <f>H18</f>
        <v>14</v>
      </c>
      <c r="I9" s="20">
        <f>I18</f>
        <v>14</v>
      </c>
      <c r="J9" s="20">
        <f>H9-D9</f>
        <v>0</v>
      </c>
      <c r="K9" s="20">
        <f>I9-D9</f>
        <v>0</v>
      </c>
      <c r="L9" s="22">
        <f>H9/D9</f>
        <v>1</v>
      </c>
      <c r="M9" s="22">
        <f>I9/D9</f>
        <v>1</v>
      </c>
    </row>
    <row r="10" spans="1:13" ht="12.75">
      <c r="A10" s="11"/>
      <c r="B10" s="21" t="s">
        <v>12</v>
      </c>
      <c r="C10" s="20">
        <f>C19+C25+C35</f>
        <v>168</v>
      </c>
      <c r="D10" s="20">
        <f>D19+D25+D35</f>
        <v>140</v>
      </c>
      <c r="E10" s="20">
        <f>E19+E25+E35</f>
        <v>141</v>
      </c>
      <c r="F10" s="20">
        <f>E10-C10</f>
        <v>-27</v>
      </c>
      <c r="G10" s="22">
        <f>E10/C10</f>
        <v>0.8392857142857143</v>
      </c>
      <c r="H10" s="20">
        <f>H19+H25+H35</f>
        <v>145</v>
      </c>
      <c r="I10" s="20">
        <f>I19+I25+I35</f>
        <v>145</v>
      </c>
      <c r="J10" s="20">
        <f>H10-D10</f>
        <v>5</v>
      </c>
      <c r="K10" s="20">
        <f>I10-D10</f>
        <v>5</v>
      </c>
      <c r="L10" s="22">
        <f>H10/D10</f>
        <v>1.0357142857142858</v>
      </c>
      <c r="M10" s="22">
        <f>I10/D10</f>
        <v>1.0357142857142858</v>
      </c>
    </row>
    <row r="11" spans="1:13" ht="12.75">
      <c r="A11" s="11"/>
      <c r="B11" s="21" t="s">
        <v>13</v>
      </c>
      <c r="C11" s="20">
        <f>C20+C26+C36+C30</f>
        <v>571</v>
      </c>
      <c r="D11" s="20">
        <f>D20+D26+D36+D30</f>
        <v>584</v>
      </c>
      <c r="E11" s="20">
        <f>E20+E26+E36+E30</f>
        <v>587</v>
      </c>
      <c r="F11" s="20">
        <f>E11-C11</f>
        <v>16</v>
      </c>
      <c r="G11" s="22">
        <f>E11/C11</f>
        <v>1.0280210157618213</v>
      </c>
      <c r="H11" s="20">
        <f>H20+H26+H36+H30</f>
        <v>587</v>
      </c>
      <c r="I11" s="20">
        <f>I20+I26+I36+I30</f>
        <v>608</v>
      </c>
      <c r="J11" s="20">
        <f>H11-D11</f>
        <v>3</v>
      </c>
      <c r="K11" s="20">
        <f>I11-D11</f>
        <v>24</v>
      </c>
      <c r="L11" s="22">
        <f>H11/D11</f>
        <v>1.00513698630137</v>
      </c>
      <c r="M11" s="22">
        <f>I11/D11</f>
        <v>1.0410958904109588</v>
      </c>
    </row>
    <row r="12" spans="1:13" ht="12.75">
      <c r="A12" s="11"/>
      <c r="B12" s="2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20.25" customHeight="1">
      <c r="A13" s="11">
        <v>2</v>
      </c>
      <c r="B13" s="11" t="s">
        <v>14</v>
      </c>
      <c r="C13" s="11">
        <f>C15+C22+C28+C32+C38</f>
        <v>2047</v>
      </c>
      <c r="D13" s="11">
        <f>D15+D22+D28+D32+D38</f>
        <v>2047</v>
      </c>
      <c r="E13" s="11">
        <f>E15+E22+E28+E32+E38</f>
        <v>2053</v>
      </c>
      <c r="F13" s="11">
        <f>E13-C13</f>
        <v>6</v>
      </c>
      <c r="G13" s="18">
        <f>E13/C13</f>
        <v>1.0029311187103078</v>
      </c>
      <c r="H13" s="11">
        <f>H15+H22+H28+H32+H38</f>
        <v>2048</v>
      </c>
      <c r="I13" s="11">
        <f>I15+I22+I28+I32+I38</f>
        <v>2047</v>
      </c>
      <c r="J13" s="11">
        <f>J15+J22+J28+J32+J38</f>
        <v>1</v>
      </c>
      <c r="K13" s="11">
        <f>K15+K22+K28+K32+K38</f>
        <v>0</v>
      </c>
      <c r="L13" s="18">
        <f>H13/D13</f>
        <v>1.0004885197850513</v>
      </c>
      <c r="M13" s="18">
        <f>I13/D13</f>
        <v>1</v>
      </c>
    </row>
    <row r="14" spans="1:13" ht="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5.5">
      <c r="A15" s="11" t="s">
        <v>15</v>
      </c>
      <c r="B15" s="13" t="s">
        <v>16</v>
      </c>
      <c r="C15" s="11">
        <f>C17+C18+C19+C20+C16</f>
        <v>1123</v>
      </c>
      <c r="D15" s="11">
        <f>D17+D18+D19+D20+D16</f>
        <v>1148</v>
      </c>
      <c r="E15" s="11">
        <f>E17+E18+E19+E20+E16</f>
        <v>1147</v>
      </c>
      <c r="F15" s="11">
        <f aca="true" t="shared" si="0" ref="F15:F20">E15-C15</f>
        <v>24</v>
      </c>
      <c r="G15" s="18">
        <f aca="true" t="shared" si="1" ref="G15:G20">E15/C15</f>
        <v>1.0213713268032056</v>
      </c>
      <c r="H15" s="11">
        <f>H17+H18+H19+H20+H16</f>
        <v>1139</v>
      </c>
      <c r="I15" s="11">
        <f>I17+I18+I19+I20+I16</f>
        <v>1138</v>
      </c>
      <c r="J15" s="11">
        <f>J17+J18+J19+J20+J16</f>
        <v>-9</v>
      </c>
      <c r="K15" s="11">
        <f>K17+K18+K19+K20+K16</f>
        <v>-10</v>
      </c>
      <c r="L15" s="18">
        <f aca="true" t="shared" si="2" ref="L15:L20">H15/D15</f>
        <v>0.9921602787456446</v>
      </c>
      <c r="M15" s="18">
        <f aca="true" t="shared" si="3" ref="M15:M20">I15/D15</f>
        <v>0.9912891986062717</v>
      </c>
    </row>
    <row r="16" spans="1:13" ht="12.75">
      <c r="A16" s="11"/>
      <c r="B16" s="21" t="s">
        <v>9</v>
      </c>
      <c r="C16" s="20">
        <v>422</v>
      </c>
      <c r="D16" s="20">
        <v>436</v>
      </c>
      <c r="E16" s="20">
        <v>423</v>
      </c>
      <c r="F16" s="20">
        <f t="shared" si="0"/>
        <v>1</v>
      </c>
      <c r="G16" s="22">
        <f t="shared" si="1"/>
        <v>1.0023696682464456</v>
      </c>
      <c r="H16" s="20">
        <v>423</v>
      </c>
      <c r="I16" s="20">
        <v>423</v>
      </c>
      <c r="J16" s="20">
        <f>H16-D16</f>
        <v>-13</v>
      </c>
      <c r="K16" s="20">
        <f>I16-D16</f>
        <v>-13</v>
      </c>
      <c r="L16" s="22">
        <f t="shared" si="2"/>
        <v>0.9701834862385321</v>
      </c>
      <c r="M16" s="22">
        <f t="shared" si="3"/>
        <v>0.9701834862385321</v>
      </c>
    </row>
    <row r="17" spans="1:13" ht="12.75">
      <c r="A17" s="11"/>
      <c r="B17" s="21" t="s">
        <v>10</v>
      </c>
      <c r="C17" s="20">
        <v>175</v>
      </c>
      <c r="D17" s="20">
        <v>202</v>
      </c>
      <c r="E17" s="20">
        <v>210</v>
      </c>
      <c r="F17" s="20">
        <f t="shared" si="0"/>
        <v>35</v>
      </c>
      <c r="G17" s="22">
        <f t="shared" si="1"/>
        <v>1.2</v>
      </c>
      <c r="H17" s="20">
        <v>201</v>
      </c>
      <c r="I17" s="20">
        <v>179</v>
      </c>
      <c r="J17" s="20">
        <f>H17-D17</f>
        <v>-1</v>
      </c>
      <c r="K17" s="20">
        <f>I17-D17</f>
        <v>-23</v>
      </c>
      <c r="L17" s="22">
        <f t="shared" si="2"/>
        <v>0.995049504950495</v>
      </c>
      <c r="M17" s="22">
        <f t="shared" si="3"/>
        <v>0.8861386138613861</v>
      </c>
    </row>
    <row r="18" spans="1:13" ht="12.75">
      <c r="A18" s="11"/>
      <c r="B18" s="21" t="s">
        <v>11</v>
      </c>
      <c r="C18" s="20">
        <v>14</v>
      </c>
      <c r="D18" s="20">
        <v>14</v>
      </c>
      <c r="E18" s="20">
        <v>14</v>
      </c>
      <c r="F18" s="20">
        <f t="shared" si="0"/>
        <v>0</v>
      </c>
      <c r="G18" s="22">
        <f t="shared" si="1"/>
        <v>1</v>
      </c>
      <c r="H18" s="20">
        <v>14</v>
      </c>
      <c r="I18" s="20">
        <v>14</v>
      </c>
      <c r="J18" s="20">
        <f>H18-D18</f>
        <v>0</v>
      </c>
      <c r="K18" s="20">
        <f>I18-D18</f>
        <v>0</v>
      </c>
      <c r="L18" s="22">
        <f t="shared" si="2"/>
        <v>1</v>
      </c>
      <c r="M18" s="22">
        <f t="shared" si="3"/>
        <v>1</v>
      </c>
    </row>
    <row r="19" spans="1:13" ht="12.75">
      <c r="A19" s="11"/>
      <c r="B19" s="21" t="s">
        <v>12</v>
      </c>
      <c r="C19" s="20">
        <v>118</v>
      </c>
      <c r="D19" s="20">
        <v>90</v>
      </c>
      <c r="E19" s="20">
        <v>90</v>
      </c>
      <c r="F19" s="20">
        <f t="shared" si="0"/>
        <v>-28</v>
      </c>
      <c r="G19" s="22">
        <f t="shared" si="1"/>
        <v>0.7627118644067796</v>
      </c>
      <c r="H19" s="20">
        <v>91</v>
      </c>
      <c r="I19" s="20">
        <v>91</v>
      </c>
      <c r="J19" s="20">
        <f>H19-D19</f>
        <v>1</v>
      </c>
      <c r="K19" s="20">
        <f>I19-D19</f>
        <v>1</v>
      </c>
      <c r="L19" s="22">
        <f t="shared" si="2"/>
        <v>1.011111111111111</v>
      </c>
      <c r="M19" s="22">
        <f t="shared" si="3"/>
        <v>1.011111111111111</v>
      </c>
    </row>
    <row r="20" spans="1:13" ht="12.75">
      <c r="A20" s="11"/>
      <c r="B20" s="21" t="s">
        <v>13</v>
      </c>
      <c r="C20" s="20">
        <v>394</v>
      </c>
      <c r="D20" s="20">
        <v>406</v>
      </c>
      <c r="E20" s="20">
        <v>410</v>
      </c>
      <c r="F20" s="20">
        <f t="shared" si="0"/>
        <v>16</v>
      </c>
      <c r="G20" s="22">
        <f t="shared" si="1"/>
        <v>1.0406091370558375</v>
      </c>
      <c r="H20" s="20">
        <v>410</v>
      </c>
      <c r="I20" s="20">
        <v>431</v>
      </c>
      <c r="J20" s="20">
        <f>H20-D20</f>
        <v>4</v>
      </c>
      <c r="K20" s="20">
        <f>I20-D20</f>
        <v>25</v>
      </c>
      <c r="L20" s="22">
        <f t="shared" si="2"/>
        <v>1.0098522167487685</v>
      </c>
      <c r="M20" s="22">
        <f t="shared" si="3"/>
        <v>1.061576354679803</v>
      </c>
    </row>
    <row r="21" spans="1:13" ht="12.75">
      <c r="A21" s="11"/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5.5">
      <c r="A22" s="11" t="s">
        <v>17</v>
      </c>
      <c r="B22" s="13" t="s">
        <v>18</v>
      </c>
      <c r="C22" s="11">
        <f>C24+C25+C26+C23</f>
        <v>236</v>
      </c>
      <c r="D22" s="11">
        <f>D24+D25+D26+D23</f>
        <v>236</v>
      </c>
      <c r="E22" s="11">
        <f>E24+E25+E26+E23</f>
        <v>235</v>
      </c>
      <c r="F22" s="11">
        <f>F24+F25+F26+F23</f>
        <v>-1</v>
      </c>
      <c r="G22" s="18">
        <f>E22/C22</f>
        <v>0.9957627118644068</v>
      </c>
      <c r="H22" s="11">
        <f>H24+H25+H26+H23</f>
        <v>235</v>
      </c>
      <c r="I22" s="11">
        <f>I24+I25+I26+I23</f>
        <v>235</v>
      </c>
      <c r="J22" s="11">
        <f>J24+J25+J26+J23</f>
        <v>-1</v>
      </c>
      <c r="K22" s="11">
        <f>K24+K25+K26+K23</f>
        <v>-1</v>
      </c>
      <c r="L22" s="18">
        <f>H22/D22</f>
        <v>0.9957627118644068</v>
      </c>
      <c r="M22" s="18">
        <f>I22/D22</f>
        <v>0.9957627118644068</v>
      </c>
    </row>
    <row r="23" spans="1:13" ht="12.75">
      <c r="A23" s="11"/>
      <c r="B23" s="21" t="s">
        <v>9</v>
      </c>
      <c r="C23" s="20">
        <v>8</v>
      </c>
      <c r="D23" s="20">
        <v>8</v>
      </c>
      <c r="E23" s="20">
        <v>7</v>
      </c>
      <c r="F23" s="20">
        <f>E23-C23</f>
        <v>-1</v>
      </c>
      <c r="G23" s="22">
        <f>E23/C23</f>
        <v>0.875</v>
      </c>
      <c r="H23" s="20">
        <v>7</v>
      </c>
      <c r="I23" s="20">
        <v>7</v>
      </c>
      <c r="J23" s="20">
        <f>H23-D23</f>
        <v>-1</v>
      </c>
      <c r="K23" s="20">
        <f>I23-D23</f>
        <v>-1</v>
      </c>
      <c r="L23" s="22">
        <f>H23/D23</f>
        <v>0.875</v>
      </c>
      <c r="M23" s="22">
        <f>I23/D23</f>
        <v>0.875</v>
      </c>
    </row>
    <row r="24" spans="1:13" ht="12.75">
      <c r="A24" s="11"/>
      <c r="B24" s="21" t="s">
        <v>10</v>
      </c>
      <c r="C24" s="20">
        <v>67</v>
      </c>
      <c r="D24" s="20">
        <v>66</v>
      </c>
      <c r="E24" s="20">
        <v>66</v>
      </c>
      <c r="F24" s="20">
        <f>E24-C24</f>
        <v>-1</v>
      </c>
      <c r="G24" s="22">
        <f>E24/C24</f>
        <v>0.9850746268656716</v>
      </c>
      <c r="H24" s="20">
        <v>66</v>
      </c>
      <c r="I24" s="20">
        <v>66</v>
      </c>
      <c r="J24" s="20">
        <f>H24-D24</f>
        <v>0</v>
      </c>
      <c r="K24" s="20">
        <f>I24-D24</f>
        <v>0</v>
      </c>
      <c r="L24" s="22">
        <f>H24/D24</f>
        <v>1</v>
      </c>
      <c r="M24" s="22">
        <f>I24/D24</f>
        <v>1</v>
      </c>
    </row>
    <row r="25" spans="1:13" ht="12.75">
      <c r="A25" s="11"/>
      <c r="B25" s="21" t="s">
        <v>12</v>
      </c>
      <c r="C25" s="20">
        <v>39</v>
      </c>
      <c r="D25" s="20">
        <v>39</v>
      </c>
      <c r="E25" s="20">
        <v>40</v>
      </c>
      <c r="F25" s="20">
        <f>E25-C25</f>
        <v>1</v>
      </c>
      <c r="G25" s="22">
        <f>E25/C25</f>
        <v>1.0256410256410255</v>
      </c>
      <c r="H25" s="20">
        <v>40</v>
      </c>
      <c r="I25" s="20">
        <v>40</v>
      </c>
      <c r="J25" s="20">
        <f>H25-D25</f>
        <v>1</v>
      </c>
      <c r="K25" s="20">
        <f>I25-D25</f>
        <v>1</v>
      </c>
      <c r="L25" s="22">
        <f>H25/D25</f>
        <v>1.0256410256410255</v>
      </c>
      <c r="M25" s="22">
        <f>I25/D25</f>
        <v>1.0256410256410255</v>
      </c>
    </row>
    <row r="26" spans="1:13" ht="12.75">
      <c r="A26" s="11"/>
      <c r="B26" s="21" t="s">
        <v>13</v>
      </c>
      <c r="C26" s="20">
        <v>122</v>
      </c>
      <c r="D26" s="20">
        <v>123</v>
      </c>
      <c r="E26" s="20">
        <v>122</v>
      </c>
      <c r="F26" s="20">
        <f>E26-C26</f>
        <v>0</v>
      </c>
      <c r="G26" s="22">
        <f>E25/C26</f>
        <v>0.32786885245901637</v>
      </c>
      <c r="H26" s="20">
        <v>122</v>
      </c>
      <c r="I26" s="20">
        <v>122</v>
      </c>
      <c r="J26" s="20">
        <f>H26-D26</f>
        <v>-1</v>
      </c>
      <c r="K26" s="20">
        <f>I26-D26</f>
        <v>-1</v>
      </c>
      <c r="L26" s="22">
        <f>H26/D25</f>
        <v>3.128205128205128</v>
      </c>
      <c r="M26" s="22">
        <f>I26/D25</f>
        <v>3.128205128205128</v>
      </c>
    </row>
    <row r="27" spans="1:13" ht="12.75">
      <c r="A27" s="11"/>
      <c r="B27" s="23"/>
      <c r="C27" s="24"/>
      <c r="D27" s="24"/>
      <c r="E27" s="24"/>
      <c r="F27" s="20"/>
      <c r="G27" s="20"/>
      <c r="H27" s="20"/>
      <c r="I27" s="20"/>
      <c r="J27" s="20"/>
      <c r="K27" s="20"/>
      <c r="L27" s="20"/>
      <c r="M27" s="20"/>
    </row>
    <row r="28" spans="1:13" ht="25.5">
      <c r="A28" s="11" t="s">
        <v>19</v>
      </c>
      <c r="B28" s="13" t="s">
        <v>20</v>
      </c>
      <c r="C28" s="11">
        <f>C29+C30</f>
        <v>308</v>
      </c>
      <c r="D28" s="11">
        <f>D29+D30</f>
        <v>288</v>
      </c>
      <c r="E28" s="11">
        <f>E29+E30</f>
        <v>294</v>
      </c>
      <c r="F28" s="11">
        <f>E28-C28</f>
        <v>-14</v>
      </c>
      <c r="G28" s="18">
        <f>E28/C28</f>
        <v>0.9545454545454546</v>
      </c>
      <c r="H28" s="11">
        <f>H29+H30</f>
        <v>294</v>
      </c>
      <c r="I28" s="11">
        <f>I29+I30</f>
        <v>294</v>
      </c>
      <c r="J28" s="11">
        <f>J29+J30</f>
        <v>6</v>
      </c>
      <c r="K28" s="11">
        <f>K29+K30</f>
        <v>6</v>
      </c>
      <c r="L28" s="18">
        <f>H28/D28</f>
        <v>1.0208333333333333</v>
      </c>
      <c r="M28" s="18">
        <f>I28/D28</f>
        <v>1.0208333333333333</v>
      </c>
    </row>
    <row r="29" spans="1:13" ht="12.75">
      <c r="A29" s="11"/>
      <c r="B29" s="21" t="s">
        <v>9</v>
      </c>
      <c r="C29" s="20">
        <v>265</v>
      </c>
      <c r="D29" s="20">
        <v>245</v>
      </c>
      <c r="E29" s="20">
        <v>251</v>
      </c>
      <c r="F29" s="20">
        <f>E29-C29</f>
        <v>-14</v>
      </c>
      <c r="G29" s="22">
        <f>E29/C29</f>
        <v>0.9471698113207547</v>
      </c>
      <c r="H29" s="20">
        <v>251</v>
      </c>
      <c r="I29" s="20">
        <v>251</v>
      </c>
      <c r="J29" s="20">
        <f>H29-D29</f>
        <v>6</v>
      </c>
      <c r="K29" s="20">
        <f>I29-D29</f>
        <v>6</v>
      </c>
      <c r="L29" s="22">
        <f>H29/D29</f>
        <v>1.0244897959183674</v>
      </c>
      <c r="M29" s="22">
        <f>I29/D29</f>
        <v>1.0244897959183674</v>
      </c>
    </row>
    <row r="30" spans="1:13" ht="12.75">
      <c r="A30" s="11"/>
      <c r="B30" s="21" t="s">
        <v>13</v>
      </c>
      <c r="C30" s="20">
        <v>43</v>
      </c>
      <c r="D30" s="20">
        <v>43</v>
      </c>
      <c r="E30" s="20">
        <v>43</v>
      </c>
      <c r="F30" s="20">
        <f>E30-C30</f>
        <v>0</v>
      </c>
      <c r="G30" s="22">
        <f>E30/C30</f>
        <v>1</v>
      </c>
      <c r="H30" s="20">
        <v>43</v>
      </c>
      <c r="I30" s="20">
        <v>43</v>
      </c>
      <c r="J30" s="20">
        <f>H30-D30</f>
        <v>0</v>
      </c>
      <c r="K30" s="20">
        <f>I30-D30</f>
        <v>0</v>
      </c>
      <c r="L30" s="22">
        <f>H30/D30</f>
        <v>1</v>
      </c>
      <c r="M30" s="22">
        <f>I30/D30</f>
        <v>1</v>
      </c>
    </row>
    <row r="31" spans="1:13" ht="12.75">
      <c r="A31" s="11"/>
      <c r="B31" s="2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25.5">
      <c r="A32" s="11" t="s">
        <v>21</v>
      </c>
      <c r="B32" s="13" t="s">
        <v>22</v>
      </c>
      <c r="C32" s="11">
        <f>C33+C34+C35+C36</f>
        <v>373</v>
      </c>
      <c r="D32" s="11">
        <f>D33+D34+D35+D36</f>
        <v>368</v>
      </c>
      <c r="E32" s="11">
        <f>E33+E34+E35+E36</f>
        <v>370</v>
      </c>
      <c r="F32" s="11">
        <f>E32-C32</f>
        <v>-3</v>
      </c>
      <c r="G32" s="18">
        <f>E32/C32</f>
        <v>0.9919571045576407</v>
      </c>
      <c r="H32" s="11">
        <f>H33+H34+H35+H36</f>
        <v>373</v>
      </c>
      <c r="I32" s="11">
        <f>I33+I34+I35+I36</f>
        <v>373</v>
      </c>
      <c r="J32" s="11">
        <f>J33+J34+J35+J36</f>
        <v>5</v>
      </c>
      <c r="K32" s="11">
        <f>K33+K34+K35+K36</f>
        <v>5</v>
      </c>
      <c r="L32" s="18">
        <f>H32/D32</f>
        <v>1.013586956521739</v>
      </c>
      <c r="M32" s="18">
        <f>I32/D32</f>
        <v>1.013586956521739</v>
      </c>
    </row>
    <row r="33" spans="1:13" ht="12.75">
      <c r="A33" s="11"/>
      <c r="B33" s="21" t="s">
        <v>9</v>
      </c>
      <c r="C33" s="20">
        <v>176</v>
      </c>
      <c r="D33" s="20">
        <v>176</v>
      </c>
      <c r="E33" s="20">
        <v>176</v>
      </c>
      <c r="F33" s="20">
        <f>E33-C33</f>
        <v>0</v>
      </c>
      <c r="G33" s="22">
        <f>E33/C33</f>
        <v>1</v>
      </c>
      <c r="H33" s="20">
        <v>176</v>
      </c>
      <c r="I33" s="20">
        <v>176</v>
      </c>
      <c r="J33" s="20">
        <f>H33-D33</f>
        <v>0</v>
      </c>
      <c r="K33" s="20">
        <f>I33-D33</f>
        <v>0</v>
      </c>
      <c r="L33" s="22">
        <f>H33/D33</f>
        <v>1</v>
      </c>
      <c r="M33" s="22">
        <f>I33/D33</f>
        <v>1</v>
      </c>
    </row>
    <row r="34" spans="1:13" ht="12.75">
      <c r="A34" s="11"/>
      <c r="B34" s="21" t="s">
        <v>10</v>
      </c>
      <c r="C34" s="20">
        <v>174</v>
      </c>
      <c r="D34" s="20">
        <v>169</v>
      </c>
      <c r="E34" s="20">
        <v>171</v>
      </c>
      <c r="F34" s="20">
        <f>E34-C34</f>
        <v>-3</v>
      </c>
      <c r="G34" s="22">
        <f>E34/C34</f>
        <v>0.9827586206896551</v>
      </c>
      <c r="H34" s="20">
        <v>171</v>
      </c>
      <c r="I34" s="20">
        <v>171</v>
      </c>
      <c r="J34" s="20">
        <f>H34-D34</f>
        <v>2</v>
      </c>
      <c r="K34" s="20">
        <f>I34-D34</f>
        <v>2</v>
      </c>
      <c r="L34" s="22">
        <f>H34/D34</f>
        <v>1.0118343195266273</v>
      </c>
      <c r="M34" s="22">
        <f>I34/D34</f>
        <v>1.0118343195266273</v>
      </c>
    </row>
    <row r="35" spans="1:13" ht="12.75">
      <c r="A35" s="11"/>
      <c r="B35" s="21" t="s">
        <v>23</v>
      </c>
      <c r="C35" s="20">
        <v>11</v>
      </c>
      <c r="D35" s="20">
        <v>11</v>
      </c>
      <c r="E35" s="20">
        <v>11</v>
      </c>
      <c r="F35" s="20">
        <f>E35-C35</f>
        <v>0</v>
      </c>
      <c r="G35" s="22">
        <f>E35/C35</f>
        <v>1</v>
      </c>
      <c r="H35" s="20">
        <v>14</v>
      </c>
      <c r="I35" s="20">
        <v>14</v>
      </c>
      <c r="J35" s="20">
        <f>H35-D35</f>
        <v>3</v>
      </c>
      <c r="K35" s="20">
        <f>I35-D35</f>
        <v>3</v>
      </c>
      <c r="L35" s="22">
        <f>H35/D35</f>
        <v>1.2727272727272727</v>
      </c>
      <c r="M35" s="22">
        <f>I35/D35</f>
        <v>1.2727272727272727</v>
      </c>
    </row>
    <row r="36" spans="1:13" ht="12.75">
      <c r="A36" s="11"/>
      <c r="B36" s="21" t="s">
        <v>13</v>
      </c>
      <c r="C36" s="20">
        <v>12</v>
      </c>
      <c r="D36" s="20">
        <v>12</v>
      </c>
      <c r="E36" s="20">
        <v>12</v>
      </c>
      <c r="F36" s="20">
        <f>E36-C36</f>
        <v>0</v>
      </c>
      <c r="G36" s="22">
        <f>E36/C36</f>
        <v>1</v>
      </c>
      <c r="H36" s="20">
        <v>12</v>
      </c>
      <c r="I36" s="20">
        <v>12</v>
      </c>
      <c r="J36" s="20">
        <f>H36-D36</f>
        <v>0</v>
      </c>
      <c r="K36" s="20">
        <f>I36-D36</f>
        <v>0</v>
      </c>
      <c r="L36" s="22">
        <f>H36/D36</f>
        <v>1</v>
      </c>
      <c r="M36" s="22">
        <f>I36/D36</f>
        <v>1</v>
      </c>
    </row>
    <row r="37" spans="1:13" ht="12.75">
      <c r="A37" s="11"/>
      <c r="B37" s="2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25.5">
      <c r="A38" s="11" t="s">
        <v>24</v>
      </c>
      <c r="B38" s="13" t="s">
        <v>25</v>
      </c>
      <c r="C38" s="11">
        <f>C39+C40+C41+C42</f>
        <v>7</v>
      </c>
      <c r="D38" s="11">
        <f>D39+D40+D41+D42</f>
        <v>7</v>
      </c>
      <c r="E38" s="11">
        <f>E39+E40+E41+E42</f>
        <v>7</v>
      </c>
      <c r="F38" s="11">
        <f>E38-C38</f>
        <v>0</v>
      </c>
      <c r="G38" s="18">
        <f>E38/C38</f>
        <v>1</v>
      </c>
      <c r="H38" s="11">
        <f>H39+H40+H41+H42</f>
        <v>7</v>
      </c>
      <c r="I38" s="11">
        <f>I39+I40+I41+I42</f>
        <v>7</v>
      </c>
      <c r="J38" s="11">
        <f>J39+J40+J41+J42</f>
        <v>0</v>
      </c>
      <c r="K38" s="11">
        <f>K39+K40+K41+K42</f>
        <v>0</v>
      </c>
      <c r="L38" s="18">
        <f>H38/D38</f>
        <v>1</v>
      </c>
      <c r="M38" s="18">
        <f>I38/D38</f>
        <v>1</v>
      </c>
    </row>
    <row r="39" spans="1:13" ht="12.75">
      <c r="A39" s="11"/>
      <c r="B39" s="21" t="s">
        <v>9</v>
      </c>
      <c r="C39" s="20">
        <v>4</v>
      </c>
      <c r="D39" s="20">
        <v>4</v>
      </c>
      <c r="E39" s="20">
        <v>4</v>
      </c>
      <c r="F39" s="20">
        <f>E39-C39</f>
        <v>0</v>
      </c>
      <c r="G39" s="22">
        <f>E39/C39</f>
        <v>1</v>
      </c>
      <c r="H39" s="20">
        <v>4</v>
      </c>
      <c r="I39" s="20">
        <v>4</v>
      </c>
      <c r="J39" s="20">
        <f>H39-D39</f>
        <v>0</v>
      </c>
      <c r="K39" s="20">
        <f>I39-D39</f>
        <v>0</v>
      </c>
      <c r="L39" s="22">
        <f>H39/D39</f>
        <v>1</v>
      </c>
      <c r="M39" s="22">
        <f>I39/D39</f>
        <v>1</v>
      </c>
    </row>
    <row r="40" spans="1:13" ht="12.75">
      <c r="A40" s="11"/>
      <c r="B40" s="21" t="s">
        <v>10</v>
      </c>
      <c r="C40" s="20">
        <v>3</v>
      </c>
      <c r="D40" s="20">
        <v>3</v>
      </c>
      <c r="E40" s="20">
        <v>3</v>
      </c>
      <c r="F40" s="20">
        <f>E40-C40</f>
        <v>0</v>
      </c>
      <c r="G40" s="22">
        <f>E40/C40</f>
        <v>1</v>
      </c>
      <c r="H40" s="20">
        <v>3</v>
      </c>
      <c r="I40" s="20">
        <v>3</v>
      </c>
      <c r="J40" s="20">
        <f>H40-D40</f>
        <v>0</v>
      </c>
      <c r="K40" s="20">
        <f>I40-D40</f>
        <v>0</v>
      </c>
      <c r="L40" s="22">
        <f>H40/D40</f>
        <v>1</v>
      </c>
      <c r="M40" s="22">
        <f>I40/D40</f>
        <v>1</v>
      </c>
    </row>
    <row r="41" spans="1:13" ht="12.75" hidden="1">
      <c r="A41" s="11"/>
      <c r="B41" s="21" t="s">
        <v>23</v>
      </c>
      <c r="C41" s="20">
        <v>0</v>
      </c>
      <c r="D41" s="20"/>
      <c r="E41" s="20"/>
      <c r="F41" s="20">
        <f>E41-C41</f>
        <v>0</v>
      </c>
      <c r="G41" s="22" t="e">
        <f>E41/C41</f>
        <v>#DIV/0!</v>
      </c>
      <c r="H41" s="20">
        <v>0</v>
      </c>
      <c r="I41" s="20">
        <v>0</v>
      </c>
      <c r="J41" s="20">
        <f>H41-D41</f>
        <v>0</v>
      </c>
      <c r="K41" s="20">
        <f>I41-D41</f>
        <v>0</v>
      </c>
      <c r="L41" s="22" t="e">
        <f>H41/D41</f>
        <v>#DIV/0!</v>
      </c>
      <c r="M41" s="22" t="e">
        <f>I41/D41</f>
        <v>#DIV/0!</v>
      </c>
    </row>
    <row r="42" spans="1:13" ht="12.75" hidden="1">
      <c r="A42" s="11"/>
      <c r="B42" s="21" t="s">
        <v>13</v>
      </c>
      <c r="C42" s="20">
        <v>0</v>
      </c>
      <c r="D42" s="20"/>
      <c r="E42" s="20"/>
      <c r="F42" s="20">
        <f>E42-C42</f>
        <v>0</v>
      </c>
      <c r="G42" s="22" t="e">
        <f>E42/C42</f>
        <v>#DIV/0!</v>
      </c>
      <c r="H42" s="20">
        <v>0</v>
      </c>
      <c r="I42" s="20">
        <v>0</v>
      </c>
      <c r="J42" s="20">
        <f>H42-D42</f>
        <v>0</v>
      </c>
      <c r="K42" s="20">
        <f>I42-D42</f>
        <v>0</v>
      </c>
      <c r="L42" s="22" t="e">
        <f>H42/D42</f>
        <v>#DIV/0!</v>
      </c>
      <c r="M42" s="22" t="e">
        <f>I42/D42</f>
        <v>#DIV/0!</v>
      </c>
    </row>
    <row r="43" spans="1:13" ht="12.75">
      <c r="A43" s="11"/>
      <c r="B43" s="2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</sheetData>
  <sheetProtection/>
  <mergeCells count="2">
    <mergeCell ref="A1:A2"/>
    <mergeCell ref="B1:B2"/>
  </mergeCells>
  <printOptions/>
  <pageMargins left="0.5905511811023623" right="0.1968503937007874" top="0.9448818897637796" bottom="0.5905511811023623" header="0.4724409448818898" footer="0.31496062992125984"/>
  <pageSetup horizontalDpi="600" verticalDpi="600" orientation="landscape" scale="75" r:id="rId1"/>
  <headerFooter alignWithMargins="0">
    <oddHeader>&amp;C&amp;"Arial CE,Pogrubiony"&amp;13
Stan mienia komunalnego - grunty miasta Opola na 31.12.2007 i w I pólroczu 2008 r. oraz zmiany planowane na koniec lat 2008 - 2009 &amp;R&amp;11Tabela nr 1
&amp;"Arial CE,Pogrubiony"
&amp;"Arial CE,Standardowy"ha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2008-10-29T11:07:57Z</cp:lastPrinted>
  <dcterms:created xsi:type="dcterms:W3CDTF">2004-04-02T07:34:05Z</dcterms:created>
  <dcterms:modified xsi:type="dcterms:W3CDTF">2008-10-29T11:08:24Z</dcterms:modified>
  <cp:category/>
  <cp:version/>
  <cp:contentType/>
  <cp:contentStatus/>
</cp:coreProperties>
</file>