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0140" windowHeight="6600" activeTab="0"/>
  </bookViews>
  <sheets>
    <sheet name="Koszt utrzymPSP zal 24" sheetId="1" r:id="rId1"/>
    <sheet name="Zatrud.PSP zal. 25" sheetId="2" r:id="rId2"/>
    <sheet name="Koszt utrzymPG zal 26" sheetId="3" r:id="rId3"/>
    <sheet name="Zatrud.PG zal. 27" sheetId="4" r:id="rId4"/>
    <sheet name="Koszt utrzym LO zał.28" sheetId="5" r:id="rId5"/>
    <sheet name="Koszt utrzymZSZ zał.29" sheetId="6" r:id="rId6"/>
    <sheet name="Koszt utrzym.PP zał.30" sheetId="7" r:id="rId7"/>
    <sheet name="Zatrud.PP zał.31" sheetId="8" r:id="rId8"/>
  </sheets>
  <definedNames>
    <definedName name="_xlnm.Print_Area" localSheetId="4">'Koszt utrzym LO zał.28'!$A$1:$L$10</definedName>
    <definedName name="_xlnm.Print_Area" localSheetId="6">'Koszt utrzym.PP zał.30'!$A$1:$K$38</definedName>
    <definedName name="_xlnm.Print_Area" localSheetId="2">'Koszt utrzymPG zal 26'!$A$1:$L$16</definedName>
    <definedName name="_xlnm.Print_Area" localSheetId="0">'Koszt utrzymPSP zal 24'!$A$1:$L$25</definedName>
    <definedName name="_xlnm.Print_Area" localSheetId="5">'Koszt utrzymZSZ zał.29'!$A$1:$L$13</definedName>
    <definedName name="_xlnm.Print_Area" localSheetId="3">'Zatrud.PG zal. 27'!$A$1:$J$16</definedName>
    <definedName name="_xlnm.Print_Area" localSheetId="7">'Zatrud.PP zał.31'!$A$1:$J$36</definedName>
    <definedName name="_xlnm.Print_Area" localSheetId="1">'Zatrud.PSP zal. 25'!$A$1:$J$25</definedName>
  </definedNames>
  <calcPr fullCalcOnLoad="1"/>
</workbook>
</file>

<file path=xl/sharedStrings.xml><?xml version="1.0" encoding="utf-8"?>
<sst xmlns="http://schemas.openxmlformats.org/spreadsheetml/2006/main" count="267" uniqueCount="121">
  <si>
    <t>Lp.</t>
  </si>
  <si>
    <t>Wydatki bieżące</t>
  </si>
  <si>
    <t xml:space="preserve"> </t>
  </si>
  <si>
    <t>Zespół Szkół Ekonomicznych</t>
  </si>
  <si>
    <t>Zespół Szkół Technicznych i Ogólnokształcących</t>
  </si>
  <si>
    <t>Zespół Szkół Zawodowych Nr 4</t>
  </si>
  <si>
    <t>Zespół Szkół Budowlanych</t>
  </si>
  <si>
    <t>Remonty</t>
  </si>
  <si>
    <t>Inwestycje</t>
  </si>
  <si>
    <t>Miesięczny koszt utrzymania ucznia z wydatków bieżących bez remontów</t>
  </si>
  <si>
    <t>Razem</t>
  </si>
  <si>
    <t>Szkoła</t>
  </si>
  <si>
    <t>PSP-1</t>
  </si>
  <si>
    <t>PSP-2</t>
  </si>
  <si>
    <t>PSP-5</t>
  </si>
  <si>
    <t>PSP-7</t>
  </si>
  <si>
    <t>PSP-8</t>
  </si>
  <si>
    <t>PSP-9</t>
  </si>
  <si>
    <t>PSP-10</t>
  </si>
  <si>
    <t>PSP-11</t>
  </si>
  <si>
    <t>PSP-14</t>
  </si>
  <si>
    <t>PSP-15</t>
  </si>
  <si>
    <t>PSP-16</t>
  </si>
  <si>
    <t>PSP-20</t>
  </si>
  <si>
    <t>PSP-21</t>
  </si>
  <si>
    <t>PSP-24</t>
  </si>
  <si>
    <t>PSP-25</t>
  </si>
  <si>
    <t>PSP-26</t>
  </si>
  <si>
    <t>PSP-28</t>
  </si>
  <si>
    <t>PSP-29</t>
  </si>
  <si>
    <t>Razem:</t>
  </si>
  <si>
    <t>PSP-13</t>
  </si>
  <si>
    <t>PSP-22</t>
  </si>
  <si>
    <t>Ogółem:</t>
  </si>
  <si>
    <t>PG-1</t>
  </si>
  <si>
    <t>PG-2</t>
  </si>
  <si>
    <t>PG-3</t>
  </si>
  <si>
    <t>PG-4</t>
  </si>
  <si>
    <t>PG-5</t>
  </si>
  <si>
    <t>PG-6</t>
  </si>
  <si>
    <t>PG-7</t>
  </si>
  <si>
    <t>PG-8</t>
  </si>
  <si>
    <t>Zespół  Szkół  Elektrycznych</t>
  </si>
  <si>
    <t>Zespół Szkół im. Prymasa Tysiąclecia</t>
  </si>
  <si>
    <t>Zespół Szkół im. Staszica</t>
  </si>
  <si>
    <t>PP-2</t>
  </si>
  <si>
    <t>PP-3</t>
  </si>
  <si>
    <t>PP-4</t>
  </si>
  <si>
    <t>PP-5</t>
  </si>
  <si>
    <t>PP-6</t>
  </si>
  <si>
    <t>PP-8</t>
  </si>
  <si>
    <t>PP-14</t>
  </si>
  <si>
    <t>PP-16</t>
  </si>
  <si>
    <t>PP-20</t>
  </si>
  <si>
    <t>PP-21</t>
  </si>
  <si>
    <t>PP-22</t>
  </si>
  <si>
    <t>PP-23</t>
  </si>
  <si>
    <t>PP-24</t>
  </si>
  <si>
    <t>PP-25</t>
  </si>
  <si>
    <t>PP-26</t>
  </si>
  <si>
    <t>PP-28</t>
  </si>
  <si>
    <t>PP-29</t>
  </si>
  <si>
    <t>PP-30</t>
  </si>
  <si>
    <t>PP-33</t>
  </si>
  <si>
    <t>PP-36</t>
  </si>
  <si>
    <t>PP-38</t>
  </si>
  <si>
    <t>PP-42</t>
  </si>
  <si>
    <t>PP-43</t>
  </si>
  <si>
    <t>PP-44</t>
  </si>
  <si>
    <t>PP-46</t>
  </si>
  <si>
    <t>PP-51</t>
  </si>
  <si>
    <t>PP-54</t>
  </si>
  <si>
    <t>PP-55</t>
  </si>
  <si>
    <t>PP-56</t>
  </si>
  <si>
    <t>Przedszkole</t>
  </si>
  <si>
    <t>Liczba oddziałów przygot.</t>
  </si>
  <si>
    <t>Liczba miejsc przygot.</t>
  </si>
  <si>
    <t>z wydatków budżetowych Miasta</t>
  </si>
  <si>
    <t>Wykonanie wydatków ogółem (8+10)</t>
  </si>
  <si>
    <t>w tym:</t>
  </si>
  <si>
    <t>PSP-22 przy Pogotowiu Opiekuńczym</t>
  </si>
  <si>
    <t>Ogółem</t>
  </si>
  <si>
    <t>Zespół Szkół Specjalnych - Publiczne Gimnazjum Specjalne</t>
  </si>
  <si>
    <t>Zespół Szkół im. Prymasa Tysiąclecia - Gimnazjum dla Dorosłych</t>
  </si>
  <si>
    <t>PP-53  Specjalne</t>
  </si>
  <si>
    <t>PP-53 Specjalne</t>
  </si>
  <si>
    <t>PG-9</t>
  </si>
  <si>
    <t>PP-37</t>
  </si>
  <si>
    <t xml:space="preserve"> Publiczne Liceum OgólnokształcąceNr I</t>
  </si>
  <si>
    <t xml:space="preserve"> Publiczne Liceum Ogólnokształcące Nr II</t>
  </si>
  <si>
    <t xml:space="preserve"> Publiczne Liceum Ogólnokształcące Nr V</t>
  </si>
  <si>
    <t>Publiczne Liceum Ogólnokształcące Nr VI</t>
  </si>
  <si>
    <t xml:space="preserve"> Publiczne Liceum Ogólnokształcące Nr IV</t>
  </si>
  <si>
    <t>Zespół Szkół Ogólnokształcących - PLO Nr III</t>
  </si>
  <si>
    <t>PP-18</t>
  </si>
  <si>
    <t>X</t>
  </si>
  <si>
    <t>Zespół Szkół Specjalnych - Szkoła Przysposabiająca do Pracy</t>
  </si>
  <si>
    <t>prac. pedag.</t>
  </si>
  <si>
    <t>prac. niepedag.</t>
  </si>
  <si>
    <r>
      <t>Rozdział 80110</t>
    </r>
    <r>
      <rPr>
        <sz val="10"/>
        <rFont val="Arial CE"/>
        <family val="2"/>
      </rPr>
      <t xml:space="preserve"> - Gimnazja  </t>
    </r>
    <r>
      <rPr>
        <b/>
        <sz val="10"/>
        <rFont val="Arial CE"/>
        <family val="2"/>
      </rPr>
      <t xml:space="preserve">                           Rozdział 80111</t>
    </r>
    <r>
      <rPr>
        <sz val="10"/>
        <rFont val="Arial CE"/>
        <family val="2"/>
      </rPr>
      <t xml:space="preserve"> - Gimnazja specjalne</t>
    </r>
  </si>
  <si>
    <t>Zespół Szkół Mechanicznych</t>
  </si>
  <si>
    <r>
      <t xml:space="preserve">Rozdział 80101 - </t>
    </r>
    <r>
      <rPr>
        <sz val="10"/>
        <rFont val="Arial CE"/>
        <family val="2"/>
      </rPr>
      <t xml:space="preserve">Szkoły podstawowe                             </t>
    </r>
    <r>
      <rPr>
        <b/>
        <sz val="10"/>
        <rFont val="Arial CE"/>
        <family val="2"/>
      </rPr>
      <t>Rozdział 85401</t>
    </r>
    <r>
      <rPr>
        <sz val="10"/>
        <rFont val="Arial CE"/>
        <family val="2"/>
      </rPr>
      <t xml:space="preserve"> - Świetlice szkolne                                       </t>
    </r>
  </si>
  <si>
    <r>
      <t>Rozdział 80120</t>
    </r>
    <r>
      <rPr>
        <sz val="10"/>
        <color indexed="8"/>
        <rFont val="Arial CE"/>
        <family val="2"/>
      </rPr>
      <t xml:space="preserve"> - Licea ogólnokształcące  </t>
    </r>
    <r>
      <rPr>
        <b/>
        <sz val="10"/>
        <color indexed="8"/>
        <rFont val="Arial CE"/>
        <family val="2"/>
      </rPr>
      <t xml:space="preserve">                          </t>
    </r>
  </si>
  <si>
    <r>
      <t>Rozdział 80130</t>
    </r>
    <r>
      <rPr>
        <sz val="10"/>
        <color indexed="8"/>
        <rFont val="Arial CE"/>
        <family val="2"/>
      </rPr>
      <t xml:space="preserve"> - Szkoły zawodowe  </t>
    </r>
    <r>
      <rPr>
        <b/>
        <sz val="10"/>
        <color indexed="8"/>
        <rFont val="Arial CE"/>
        <family val="2"/>
      </rPr>
      <t xml:space="preserve">                       </t>
    </r>
    <r>
      <rPr>
        <sz val="10"/>
        <color indexed="8"/>
        <rFont val="Arial CE"/>
        <family val="2"/>
      </rPr>
      <t xml:space="preserve">                             </t>
    </r>
    <r>
      <rPr>
        <b/>
        <sz val="10"/>
        <color indexed="8"/>
        <rFont val="Arial CE"/>
        <family val="2"/>
      </rPr>
      <t>Rozdział 80134</t>
    </r>
    <r>
      <rPr>
        <sz val="10"/>
        <color indexed="8"/>
        <rFont val="Arial CE"/>
        <family val="2"/>
      </rPr>
      <t xml:space="preserve"> - Szkoły zawodowe specjalne</t>
    </r>
  </si>
  <si>
    <r>
      <t xml:space="preserve">Rozdział 80104 - </t>
    </r>
    <r>
      <rPr>
        <sz val="10"/>
        <rFont val="Arial CE"/>
        <family val="0"/>
      </rPr>
      <t>Przedszkola</t>
    </r>
  </si>
  <si>
    <t>z wydatków 
z rachunku dochodów własnych</t>
  </si>
  <si>
    <t>Plan wydatków na 2007 rok ogółem       (4+6)</t>
  </si>
  <si>
    <t>Przeciętna liczba uczniów w 2007 r.</t>
  </si>
  <si>
    <t>Stan na 1.01.2007 r.</t>
  </si>
  <si>
    <t>Wykonanie na 31.12.2007 r.</t>
  </si>
  <si>
    <t>Przeciętne za rok 2007</t>
  </si>
  <si>
    <t>Plan wydatków na 2007 rok ogółem          (4+6)</t>
  </si>
  <si>
    <t>Plan wydatków na 2007 rok ogółem        (4+6)</t>
  </si>
  <si>
    <t>Przeciętna liczba dzieci zapisana 
w 2007 r.</t>
  </si>
  <si>
    <t>Plan wydatków bieżących miasta 
w 2007 r.</t>
  </si>
  <si>
    <t>Wykonanie wydatków budżet. 
w  2007 r.</t>
  </si>
  <si>
    <t>Wykonanie wydatków z rachunku dochodów własnych             w 2007 r.</t>
  </si>
  <si>
    <t>Miesięczny koszt utrzymania 1-go dziecka 
w 2007 r.</t>
  </si>
  <si>
    <t>Rok szkolny 2007/2008</t>
  </si>
  <si>
    <t>PP-4 Remont dachu</t>
  </si>
  <si>
    <t>PP-14 Remont dachu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</si>
</sst>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1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i/>
      <sz val="8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3" customFormat="1" ht="18" customHeight="1">
      <c r="A1" s="52" t="s">
        <v>0</v>
      </c>
      <c r="B1" s="54" t="s">
        <v>101</v>
      </c>
      <c r="C1" s="52" t="s">
        <v>106</v>
      </c>
      <c r="D1" s="52" t="s">
        <v>1</v>
      </c>
      <c r="E1" s="16" t="s">
        <v>79</v>
      </c>
      <c r="F1" s="52" t="s">
        <v>8</v>
      </c>
      <c r="G1" s="52" t="s">
        <v>78</v>
      </c>
      <c r="H1" s="52" t="s">
        <v>1</v>
      </c>
      <c r="I1" s="16" t="s">
        <v>79</v>
      </c>
      <c r="J1" s="52" t="s">
        <v>8</v>
      </c>
      <c r="K1" s="52" t="s">
        <v>107</v>
      </c>
      <c r="L1" s="53" t="s">
        <v>9</v>
      </c>
    </row>
    <row r="2" spans="1:12" s="3" customFormat="1" ht="78" customHeight="1">
      <c r="A2" s="52"/>
      <c r="B2" s="54"/>
      <c r="C2" s="52"/>
      <c r="D2" s="52"/>
      <c r="E2" s="16" t="s">
        <v>7</v>
      </c>
      <c r="F2" s="52"/>
      <c r="G2" s="52"/>
      <c r="H2" s="52"/>
      <c r="I2" s="16" t="s">
        <v>7</v>
      </c>
      <c r="J2" s="52"/>
      <c r="K2" s="52"/>
      <c r="L2" s="53"/>
    </row>
    <row r="3" spans="1:12" s="2" customFormat="1" ht="11.2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17">
        <v>12</v>
      </c>
    </row>
    <row r="4" spans="1:12" s="1" customFormat="1" ht="18" customHeight="1">
      <c r="A4" s="18">
        <v>1</v>
      </c>
      <c r="B4" s="19" t="s">
        <v>12</v>
      </c>
      <c r="C4" s="20">
        <f>D4+F4</f>
        <v>2335100</v>
      </c>
      <c r="D4" s="20">
        <v>2335100</v>
      </c>
      <c r="E4" s="20"/>
      <c r="F4" s="20"/>
      <c r="G4" s="22">
        <f>H4+J4</f>
        <v>2293104.99</v>
      </c>
      <c r="H4" s="22">
        <v>2293104.99</v>
      </c>
      <c r="I4" s="22"/>
      <c r="J4" s="22"/>
      <c r="K4" s="20">
        <v>470</v>
      </c>
      <c r="L4" s="22">
        <f>(H4-I4)/K4/12</f>
        <v>406.5788989361702</v>
      </c>
    </row>
    <row r="5" spans="1:12" s="1" customFormat="1" ht="18" customHeight="1">
      <c r="A5" s="18">
        <v>2</v>
      </c>
      <c r="B5" s="19" t="s">
        <v>13</v>
      </c>
      <c r="C5" s="20">
        <f aca="true" t="shared" si="0" ref="C5:C21">D5+F5</f>
        <v>3282540</v>
      </c>
      <c r="D5" s="20">
        <v>3159140</v>
      </c>
      <c r="E5" s="20">
        <v>220000</v>
      </c>
      <c r="F5" s="20">
        <v>123400</v>
      </c>
      <c r="G5" s="22">
        <f aca="true" t="shared" si="1" ref="G5:G21">H5+J5</f>
        <v>3257039.62</v>
      </c>
      <c r="H5" s="22">
        <v>3133731.9</v>
      </c>
      <c r="I5" s="22">
        <v>218980.92</v>
      </c>
      <c r="J5" s="22">
        <v>123307.72</v>
      </c>
      <c r="K5" s="20">
        <v>592</v>
      </c>
      <c r="L5" s="22">
        <f aca="true" t="shared" si="2" ref="L5:L24">(H5-I5)/K5/12</f>
        <v>410.2971537162162</v>
      </c>
    </row>
    <row r="6" spans="1:12" s="1" customFormat="1" ht="18" customHeight="1">
      <c r="A6" s="18">
        <v>3</v>
      </c>
      <c r="B6" s="19" t="s">
        <v>14</v>
      </c>
      <c r="C6" s="20">
        <f t="shared" si="0"/>
        <v>6203110</v>
      </c>
      <c r="D6" s="20">
        <v>5555110</v>
      </c>
      <c r="E6" s="20"/>
      <c r="F6" s="20">
        <v>648000</v>
      </c>
      <c r="G6" s="22">
        <f t="shared" si="1"/>
        <v>5915433.2</v>
      </c>
      <c r="H6" s="22">
        <v>5267758.62</v>
      </c>
      <c r="I6" s="22"/>
      <c r="J6" s="22">
        <v>647674.58</v>
      </c>
      <c r="K6" s="20">
        <v>553</v>
      </c>
      <c r="L6" s="22">
        <f t="shared" si="2"/>
        <v>793.8153435804702</v>
      </c>
    </row>
    <row r="7" spans="1:12" s="1" customFormat="1" ht="18" customHeight="1">
      <c r="A7" s="18">
        <v>4</v>
      </c>
      <c r="B7" s="19" t="s">
        <v>15</v>
      </c>
      <c r="C7" s="20">
        <f t="shared" si="0"/>
        <v>857530</v>
      </c>
      <c r="D7" s="20">
        <v>857530</v>
      </c>
      <c r="E7" s="20"/>
      <c r="F7" s="20"/>
      <c r="G7" s="22">
        <f t="shared" si="1"/>
        <v>828283.67</v>
      </c>
      <c r="H7" s="22">
        <v>828283.67</v>
      </c>
      <c r="I7" s="22"/>
      <c r="J7" s="22"/>
      <c r="K7" s="20">
        <v>85</v>
      </c>
      <c r="L7" s="22">
        <f t="shared" si="2"/>
        <v>812.0428137254903</v>
      </c>
    </row>
    <row r="8" spans="1:12" s="1" customFormat="1" ht="18" customHeight="1">
      <c r="A8" s="18">
        <v>5</v>
      </c>
      <c r="B8" s="19" t="s">
        <v>16</v>
      </c>
      <c r="C8" s="20">
        <f t="shared" si="0"/>
        <v>1613320</v>
      </c>
      <c r="D8" s="20">
        <v>1613320</v>
      </c>
      <c r="E8" s="20"/>
      <c r="F8" s="20"/>
      <c r="G8" s="22">
        <f t="shared" si="1"/>
        <v>1523352.47</v>
      </c>
      <c r="H8" s="22">
        <v>1523352.47</v>
      </c>
      <c r="I8" s="22"/>
      <c r="J8" s="22"/>
      <c r="K8" s="20">
        <v>213</v>
      </c>
      <c r="L8" s="22">
        <f t="shared" si="2"/>
        <v>595.9907942097026</v>
      </c>
    </row>
    <row r="9" spans="1:12" s="1" customFormat="1" ht="18" customHeight="1">
      <c r="A9" s="18">
        <v>6</v>
      </c>
      <c r="B9" s="19" t="s">
        <v>17</v>
      </c>
      <c r="C9" s="20">
        <f t="shared" si="0"/>
        <v>1063880</v>
      </c>
      <c r="D9" s="20">
        <v>1063880</v>
      </c>
      <c r="E9" s="20"/>
      <c r="F9" s="20"/>
      <c r="G9" s="22">
        <f t="shared" si="1"/>
        <v>1054606.06</v>
      </c>
      <c r="H9" s="22">
        <v>1054606.06</v>
      </c>
      <c r="I9" s="22"/>
      <c r="J9" s="22"/>
      <c r="K9" s="20">
        <v>144</v>
      </c>
      <c r="L9" s="22">
        <f t="shared" si="2"/>
        <v>610.3044328703704</v>
      </c>
    </row>
    <row r="10" spans="1:12" s="1" customFormat="1" ht="18" customHeight="1">
      <c r="A10" s="18">
        <v>7</v>
      </c>
      <c r="B10" s="19" t="s">
        <v>18</v>
      </c>
      <c r="C10" s="20">
        <f t="shared" si="0"/>
        <v>1164180</v>
      </c>
      <c r="D10" s="20">
        <v>1164180</v>
      </c>
      <c r="E10" s="20">
        <v>116000</v>
      </c>
      <c r="F10" s="20"/>
      <c r="G10" s="22">
        <f t="shared" si="1"/>
        <v>1154210.19</v>
      </c>
      <c r="H10" s="22">
        <v>1154210.19</v>
      </c>
      <c r="I10" s="22">
        <v>115854.44</v>
      </c>
      <c r="J10" s="22"/>
      <c r="K10" s="20">
        <v>125</v>
      </c>
      <c r="L10" s="22">
        <f t="shared" si="2"/>
        <v>692.2371666666667</v>
      </c>
    </row>
    <row r="11" spans="1:12" s="1" customFormat="1" ht="18" customHeight="1">
      <c r="A11" s="18">
        <v>8</v>
      </c>
      <c r="B11" s="19" t="s">
        <v>19</v>
      </c>
      <c r="C11" s="20">
        <f t="shared" si="0"/>
        <v>3082500</v>
      </c>
      <c r="D11" s="20">
        <v>2387700</v>
      </c>
      <c r="E11" s="20">
        <v>60000</v>
      </c>
      <c r="F11" s="20">
        <v>694800</v>
      </c>
      <c r="G11" s="22">
        <f t="shared" si="1"/>
        <v>3055715.91</v>
      </c>
      <c r="H11" s="22">
        <v>2361003.94</v>
      </c>
      <c r="I11" s="22">
        <v>55441.69</v>
      </c>
      <c r="J11" s="22">
        <v>694711.97</v>
      </c>
      <c r="K11" s="20">
        <v>366</v>
      </c>
      <c r="L11" s="22">
        <f t="shared" si="2"/>
        <v>524.9458674863388</v>
      </c>
    </row>
    <row r="12" spans="1:12" s="1" customFormat="1" ht="18" customHeight="1">
      <c r="A12" s="18">
        <v>9</v>
      </c>
      <c r="B12" s="19" t="s">
        <v>20</v>
      </c>
      <c r="C12" s="20">
        <f t="shared" si="0"/>
        <v>3663710</v>
      </c>
      <c r="D12" s="20">
        <v>3648710</v>
      </c>
      <c r="E12" s="20"/>
      <c r="F12" s="20">
        <v>15000</v>
      </c>
      <c r="G12" s="22">
        <f t="shared" si="1"/>
        <v>3510149.91</v>
      </c>
      <c r="H12" s="22">
        <v>3497339.91</v>
      </c>
      <c r="I12" s="22"/>
      <c r="J12" s="22">
        <v>12810</v>
      </c>
      <c r="K12" s="20">
        <v>626</v>
      </c>
      <c r="L12" s="22">
        <f t="shared" si="2"/>
        <v>465.56708067092654</v>
      </c>
    </row>
    <row r="13" spans="1:12" s="1" customFormat="1" ht="18" customHeight="1">
      <c r="A13" s="18">
        <v>10</v>
      </c>
      <c r="B13" s="19" t="s">
        <v>21</v>
      </c>
      <c r="C13" s="20">
        <f t="shared" si="0"/>
        <v>3463030</v>
      </c>
      <c r="D13" s="20">
        <v>3283030</v>
      </c>
      <c r="E13" s="20"/>
      <c r="F13" s="20">
        <v>180000</v>
      </c>
      <c r="G13" s="22">
        <f t="shared" si="1"/>
        <v>3319241.43</v>
      </c>
      <c r="H13" s="22">
        <v>3169241.43</v>
      </c>
      <c r="I13" s="22"/>
      <c r="J13" s="22">
        <v>150000</v>
      </c>
      <c r="K13" s="20">
        <v>556</v>
      </c>
      <c r="L13" s="22">
        <f t="shared" si="2"/>
        <v>475.00620953237416</v>
      </c>
    </row>
    <row r="14" spans="1:12" s="1" customFormat="1" ht="18" customHeight="1">
      <c r="A14" s="18">
        <v>11</v>
      </c>
      <c r="B14" s="19" t="s">
        <v>22</v>
      </c>
      <c r="C14" s="20">
        <f t="shared" si="0"/>
        <v>1804270</v>
      </c>
      <c r="D14" s="20">
        <v>1799270</v>
      </c>
      <c r="E14" s="20"/>
      <c r="F14" s="20">
        <v>5000</v>
      </c>
      <c r="G14" s="22">
        <f t="shared" si="1"/>
        <v>1757944.22</v>
      </c>
      <c r="H14" s="22">
        <v>1752948.32</v>
      </c>
      <c r="I14" s="22"/>
      <c r="J14" s="22">
        <v>4995.9</v>
      </c>
      <c r="K14" s="20">
        <v>228</v>
      </c>
      <c r="L14" s="22">
        <f t="shared" si="2"/>
        <v>640.697485380117</v>
      </c>
    </row>
    <row r="15" spans="1:12" s="1" customFormat="1" ht="18" customHeight="1">
      <c r="A15" s="18">
        <v>12</v>
      </c>
      <c r="B15" s="19" t="s">
        <v>23</v>
      </c>
      <c r="C15" s="20">
        <f t="shared" si="0"/>
        <v>3665193</v>
      </c>
      <c r="D15" s="20">
        <v>2212360</v>
      </c>
      <c r="E15" s="20"/>
      <c r="F15" s="20">
        <v>1452833</v>
      </c>
      <c r="G15" s="22">
        <f t="shared" si="1"/>
        <v>3559833.71</v>
      </c>
      <c r="H15" s="22">
        <v>2111316.91</v>
      </c>
      <c r="I15" s="22"/>
      <c r="J15" s="22">
        <v>1448516.8</v>
      </c>
      <c r="K15" s="20">
        <v>297</v>
      </c>
      <c r="L15" s="22">
        <f t="shared" si="2"/>
        <v>592.4009287317621</v>
      </c>
    </row>
    <row r="16" spans="1:12" s="1" customFormat="1" ht="18" customHeight="1">
      <c r="A16" s="18">
        <v>13</v>
      </c>
      <c r="B16" s="19" t="s">
        <v>24</v>
      </c>
      <c r="C16" s="20">
        <f t="shared" si="0"/>
        <v>2978830</v>
      </c>
      <c r="D16" s="20">
        <v>2978830</v>
      </c>
      <c r="E16" s="20">
        <v>230620</v>
      </c>
      <c r="F16" s="20"/>
      <c r="G16" s="22">
        <f t="shared" si="1"/>
        <v>2951870.86</v>
      </c>
      <c r="H16" s="22">
        <v>2951870.86</v>
      </c>
      <c r="I16" s="22">
        <v>230602.84</v>
      </c>
      <c r="J16" s="22"/>
      <c r="K16" s="20">
        <v>518</v>
      </c>
      <c r="L16" s="22">
        <f t="shared" si="2"/>
        <v>437.7844305019305</v>
      </c>
    </row>
    <row r="17" spans="1:12" s="1" customFormat="1" ht="18" customHeight="1">
      <c r="A17" s="18">
        <v>14</v>
      </c>
      <c r="B17" s="19" t="s">
        <v>25</v>
      </c>
      <c r="C17" s="20">
        <f t="shared" si="0"/>
        <v>3165910</v>
      </c>
      <c r="D17" s="20">
        <v>2541010</v>
      </c>
      <c r="E17" s="20">
        <v>60000</v>
      </c>
      <c r="F17" s="20">
        <v>624900</v>
      </c>
      <c r="G17" s="22">
        <f t="shared" si="1"/>
        <v>3067839.0999999996</v>
      </c>
      <c r="H17" s="22">
        <v>2442959.78</v>
      </c>
      <c r="I17" s="22">
        <v>59867.3</v>
      </c>
      <c r="J17" s="22">
        <v>624879.32</v>
      </c>
      <c r="K17" s="20">
        <v>325</v>
      </c>
      <c r="L17" s="22">
        <f t="shared" si="2"/>
        <v>611.0493538461538</v>
      </c>
    </row>
    <row r="18" spans="1:12" s="1" customFormat="1" ht="18" customHeight="1">
      <c r="A18" s="18">
        <v>15</v>
      </c>
      <c r="B18" s="19" t="s">
        <v>26</v>
      </c>
      <c r="C18" s="20">
        <f t="shared" si="0"/>
        <v>740940</v>
      </c>
      <c r="D18" s="20">
        <v>740940</v>
      </c>
      <c r="E18" s="20"/>
      <c r="F18" s="20"/>
      <c r="G18" s="22">
        <f t="shared" si="1"/>
        <v>734521.75</v>
      </c>
      <c r="H18" s="22">
        <v>734521.75</v>
      </c>
      <c r="I18" s="22"/>
      <c r="J18" s="22"/>
      <c r="K18" s="20">
        <v>103</v>
      </c>
      <c r="L18" s="22">
        <f t="shared" si="2"/>
        <v>594.2732605177994</v>
      </c>
    </row>
    <row r="19" spans="1:12" s="1" customFormat="1" ht="18" customHeight="1">
      <c r="A19" s="18">
        <v>16</v>
      </c>
      <c r="B19" s="19" t="s">
        <v>27</v>
      </c>
      <c r="C19" s="20">
        <f t="shared" si="0"/>
        <v>760710</v>
      </c>
      <c r="D19" s="20">
        <v>760710</v>
      </c>
      <c r="E19" s="20"/>
      <c r="F19" s="20"/>
      <c r="G19" s="22">
        <f t="shared" si="1"/>
        <v>759048.52</v>
      </c>
      <c r="H19" s="22">
        <v>759048.52</v>
      </c>
      <c r="I19" s="22"/>
      <c r="J19" s="22"/>
      <c r="K19" s="20">
        <v>105</v>
      </c>
      <c r="L19" s="22">
        <f t="shared" si="2"/>
        <v>602.4194603174603</v>
      </c>
    </row>
    <row r="20" spans="1:12" s="1" customFormat="1" ht="18" customHeight="1">
      <c r="A20" s="18">
        <v>17</v>
      </c>
      <c r="B20" s="19" t="s">
        <v>28</v>
      </c>
      <c r="C20" s="20">
        <f t="shared" si="0"/>
        <v>1006620</v>
      </c>
      <c r="D20" s="20">
        <v>1006620</v>
      </c>
      <c r="E20" s="20"/>
      <c r="F20" s="20"/>
      <c r="G20" s="22">
        <f t="shared" si="1"/>
        <v>989492.14</v>
      </c>
      <c r="H20" s="22">
        <v>989492.14</v>
      </c>
      <c r="I20" s="22"/>
      <c r="J20" s="22"/>
      <c r="K20" s="20">
        <v>137</v>
      </c>
      <c r="L20" s="22">
        <f t="shared" si="2"/>
        <v>601.8808637469587</v>
      </c>
    </row>
    <row r="21" spans="1:12" s="1" customFormat="1" ht="18" customHeight="1">
      <c r="A21" s="18">
        <v>18</v>
      </c>
      <c r="B21" s="19" t="s">
        <v>29</v>
      </c>
      <c r="C21" s="20">
        <f t="shared" si="0"/>
        <v>2795860</v>
      </c>
      <c r="D21" s="20">
        <v>2795860</v>
      </c>
      <c r="E21" s="20"/>
      <c r="F21" s="20"/>
      <c r="G21" s="22">
        <f t="shared" si="1"/>
        <v>2711270.49</v>
      </c>
      <c r="H21" s="22">
        <v>2711270.49</v>
      </c>
      <c r="I21" s="22">
        <v>53352.85</v>
      </c>
      <c r="J21" s="22"/>
      <c r="K21" s="20">
        <v>294</v>
      </c>
      <c r="L21" s="22">
        <f t="shared" si="2"/>
        <v>753.3780158730159</v>
      </c>
    </row>
    <row r="22" spans="1:12" s="1" customFormat="1" ht="21" customHeight="1">
      <c r="A22" s="24"/>
      <c r="B22" s="25" t="s">
        <v>30</v>
      </c>
      <c r="C22" s="26">
        <f>D22+F22</f>
        <v>43647233</v>
      </c>
      <c r="D22" s="26">
        <f aca="true" t="shared" si="3" ref="D22:K22">SUM(D4:D21)</f>
        <v>39903300</v>
      </c>
      <c r="E22" s="26">
        <f t="shared" si="3"/>
        <v>686620</v>
      </c>
      <c r="F22" s="26">
        <f t="shared" si="3"/>
        <v>3743933</v>
      </c>
      <c r="G22" s="27">
        <f>H22+J22</f>
        <v>42442958.24000001</v>
      </c>
      <c r="H22" s="27">
        <f t="shared" si="3"/>
        <v>38736061.95000001</v>
      </c>
      <c r="I22" s="27">
        <f t="shared" si="3"/>
        <v>734100.04</v>
      </c>
      <c r="J22" s="27">
        <f t="shared" si="3"/>
        <v>3706896.2899999996</v>
      </c>
      <c r="K22" s="26">
        <f t="shared" si="3"/>
        <v>5737</v>
      </c>
      <c r="L22" s="27">
        <f t="shared" si="2"/>
        <v>552.0010735866598</v>
      </c>
    </row>
    <row r="23" spans="1:12" s="1" customFormat="1" ht="18" customHeight="1">
      <c r="A23" s="18">
        <v>19</v>
      </c>
      <c r="B23" s="19" t="s">
        <v>31</v>
      </c>
      <c r="C23" s="20">
        <f>D23+F23</f>
        <v>3384520</v>
      </c>
      <c r="D23" s="20">
        <v>3384520</v>
      </c>
      <c r="E23" s="20"/>
      <c r="F23" s="20"/>
      <c r="G23" s="22">
        <f>H23+J23</f>
        <v>3312027.61</v>
      </c>
      <c r="H23" s="22">
        <v>3312027.61</v>
      </c>
      <c r="I23" s="22"/>
      <c r="J23" s="22"/>
      <c r="K23" s="20">
        <v>110</v>
      </c>
      <c r="L23" s="22">
        <f t="shared" si="2"/>
        <v>2509.111825757576</v>
      </c>
    </row>
    <row r="24" spans="1:12" s="1" customFormat="1" ht="25.5">
      <c r="A24" s="18">
        <v>20</v>
      </c>
      <c r="B24" s="19" t="s">
        <v>80</v>
      </c>
      <c r="C24" s="20">
        <f>D24+F24</f>
        <v>666000</v>
      </c>
      <c r="D24" s="20">
        <v>666000</v>
      </c>
      <c r="E24" s="20"/>
      <c r="F24" s="20"/>
      <c r="G24" s="22">
        <f>H24+J24</f>
        <v>653320.54</v>
      </c>
      <c r="H24" s="22">
        <v>653320.54</v>
      </c>
      <c r="I24" s="22"/>
      <c r="J24" s="22"/>
      <c r="K24" s="20">
        <v>27</v>
      </c>
      <c r="L24" s="22">
        <f t="shared" si="2"/>
        <v>2016.4214197530864</v>
      </c>
    </row>
    <row r="25" spans="1:12" s="1" customFormat="1" ht="19.5" customHeight="1">
      <c r="A25" s="24"/>
      <c r="B25" s="25" t="s">
        <v>33</v>
      </c>
      <c r="C25" s="26">
        <f>D25+F25</f>
        <v>47697753</v>
      </c>
      <c r="D25" s="26">
        <f aca="true" t="shared" si="4" ref="D25:K25">SUM(D22:D24)</f>
        <v>43953820</v>
      </c>
      <c r="E25" s="26">
        <f t="shared" si="4"/>
        <v>686620</v>
      </c>
      <c r="F25" s="26">
        <f t="shared" si="4"/>
        <v>3743933</v>
      </c>
      <c r="G25" s="27">
        <f>H25+J25</f>
        <v>46408306.39000001</v>
      </c>
      <c r="H25" s="27">
        <f t="shared" si="4"/>
        <v>42701410.10000001</v>
      </c>
      <c r="I25" s="27">
        <f t="shared" si="4"/>
        <v>734100.04</v>
      </c>
      <c r="J25" s="27">
        <f t="shared" si="4"/>
        <v>3706896.2899999996</v>
      </c>
      <c r="K25" s="26">
        <f t="shared" si="4"/>
        <v>5874</v>
      </c>
      <c r="L25" s="27" t="s">
        <v>95</v>
      </c>
    </row>
  </sheetData>
  <mergeCells count="10">
    <mergeCell ref="A1:A2"/>
    <mergeCell ref="B1:B2"/>
    <mergeCell ref="D1:D2"/>
    <mergeCell ref="C1:C2"/>
    <mergeCell ref="K1:K2"/>
    <mergeCell ref="L1:L2"/>
    <mergeCell ref="F1:F2"/>
    <mergeCell ref="H1:H2"/>
    <mergeCell ref="G1:G2"/>
    <mergeCell ref="J1:J2"/>
  </mergeCells>
  <printOptions gridLines="1" horizontalCentered="1"/>
  <pageMargins left="0.3937007874015748" right="0.3937007874015748" top="0.97" bottom="0.5905511811023623" header="0.5118110236220472" footer="0.3937007874015748"/>
  <pageSetup horizontalDpi="600" verticalDpi="600" orientation="landscape" paperSize="9" scale="84" r:id="rId1"/>
  <headerFooter alignWithMargins="0">
    <oddHeader>&amp;C&amp;"Arial CE,Pogrubiony"&amp;12
Realizacja planu finansowego oraz koszt utrzymania jednego ucznia w poszczególnych szkołach podstawowych w 2007 roku&amp;RZałącznik Nr 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:A2"/>
    </sheetView>
  </sheetViews>
  <sheetFormatPr defaultColWidth="9.00390625" defaultRowHeight="12.75"/>
  <cols>
    <col min="1" max="1" width="27.875" style="7" customWidth="1"/>
    <col min="2" max="10" width="12.625" style="7" customWidth="1"/>
    <col min="11" max="16384" width="9.125" style="7" customWidth="1"/>
  </cols>
  <sheetData>
    <row r="1" spans="1:10" s="4" customFormat="1" ht="28.5" customHeight="1">
      <c r="A1" s="55" t="s">
        <v>11</v>
      </c>
      <c r="B1" s="55" t="s">
        <v>108</v>
      </c>
      <c r="C1" s="55"/>
      <c r="D1" s="55"/>
      <c r="E1" s="55" t="s">
        <v>109</v>
      </c>
      <c r="F1" s="55"/>
      <c r="G1" s="55"/>
      <c r="H1" s="55" t="s">
        <v>110</v>
      </c>
      <c r="I1" s="55"/>
      <c r="J1" s="55"/>
    </row>
    <row r="2" spans="1:10" s="4" customFormat="1" ht="24">
      <c r="A2" s="55"/>
      <c r="B2" s="36" t="s">
        <v>97</v>
      </c>
      <c r="C2" s="36" t="s">
        <v>98</v>
      </c>
      <c r="D2" s="36" t="s">
        <v>10</v>
      </c>
      <c r="E2" s="36" t="s">
        <v>97</v>
      </c>
      <c r="F2" s="36" t="s">
        <v>98</v>
      </c>
      <c r="G2" s="36" t="s">
        <v>10</v>
      </c>
      <c r="H2" s="36" t="s">
        <v>97</v>
      </c>
      <c r="I2" s="36" t="s">
        <v>98</v>
      </c>
      <c r="J2" s="36" t="s">
        <v>10</v>
      </c>
    </row>
    <row r="3" spans="1:10" s="5" customFormat="1" ht="9.75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</row>
    <row r="4" spans="1:10" s="6" customFormat="1" ht="18" customHeight="1">
      <c r="A4" s="38" t="s">
        <v>12</v>
      </c>
      <c r="B4" s="39">
        <v>42.34</v>
      </c>
      <c r="C4" s="39">
        <v>11.33</v>
      </c>
      <c r="D4" s="39">
        <f>B4+C4</f>
        <v>53.67</v>
      </c>
      <c r="E4" s="39">
        <v>40</v>
      </c>
      <c r="F4" s="39">
        <v>12.33</v>
      </c>
      <c r="G4" s="39">
        <f>E4+F4</f>
        <v>52.33</v>
      </c>
      <c r="H4" s="39">
        <v>40.99</v>
      </c>
      <c r="I4" s="39">
        <v>11.79</v>
      </c>
      <c r="J4" s="39">
        <f>H4+I4</f>
        <v>52.78</v>
      </c>
    </row>
    <row r="5" spans="1:10" s="6" customFormat="1" ht="18" customHeight="1">
      <c r="A5" s="38" t="s">
        <v>13</v>
      </c>
      <c r="B5" s="39">
        <v>57.6</v>
      </c>
      <c r="C5" s="39">
        <v>13.5</v>
      </c>
      <c r="D5" s="39">
        <f aca="true" t="shared" si="0" ref="D5:D22">B5+C5</f>
        <v>71.1</v>
      </c>
      <c r="E5" s="39">
        <v>49.38</v>
      </c>
      <c r="F5" s="39">
        <v>13.5</v>
      </c>
      <c r="G5" s="39">
        <f aca="true" t="shared" si="1" ref="G5:G25">E5+F5</f>
        <v>62.88</v>
      </c>
      <c r="H5" s="39">
        <v>53.49</v>
      </c>
      <c r="I5" s="39">
        <v>13.5</v>
      </c>
      <c r="J5" s="39">
        <f aca="true" t="shared" si="2" ref="J5:J25">H5+I5</f>
        <v>66.99000000000001</v>
      </c>
    </row>
    <row r="6" spans="1:10" s="6" customFormat="1" ht="18" customHeight="1">
      <c r="A6" s="38" t="s">
        <v>14</v>
      </c>
      <c r="B6" s="39">
        <v>78.34</v>
      </c>
      <c r="C6" s="39">
        <v>43</v>
      </c>
      <c r="D6" s="39">
        <f t="shared" si="0"/>
        <v>121.34</v>
      </c>
      <c r="E6" s="39">
        <v>73.28</v>
      </c>
      <c r="F6" s="39">
        <v>41.25</v>
      </c>
      <c r="G6" s="39">
        <f t="shared" si="1"/>
        <v>114.53</v>
      </c>
      <c r="H6" s="39">
        <v>74.45</v>
      </c>
      <c r="I6" s="39">
        <v>42.31</v>
      </c>
      <c r="J6" s="39">
        <f t="shared" si="2"/>
        <v>116.76</v>
      </c>
    </row>
    <row r="7" spans="1:10" s="6" customFormat="1" ht="18" customHeight="1">
      <c r="A7" s="38" t="s">
        <v>15</v>
      </c>
      <c r="B7" s="39">
        <v>12.89</v>
      </c>
      <c r="C7" s="39">
        <v>7</v>
      </c>
      <c r="D7" s="39">
        <f t="shared" si="0"/>
        <v>19.89</v>
      </c>
      <c r="E7" s="39">
        <v>12.65</v>
      </c>
      <c r="F7" s="39">
        <v>7</v>
      </c>
      <c r="G7" s="39">
        <f t="shared" si="1"/>
        <v>19.65</v>
      </c>
      <c r="H7" s="39">
        <v>12.02</v>
      </c>
      <c r="I7" s="39">
        <v>6.96</v>
      </c>
      <c r="J7" s="39">
        <f t="shared" si="2"/>
        <v>18.98</v>
      </c>
    </row>
    <row r="8" spans="1:10" s="6" customFormat="1" ht="18" customHeight="1">
      <c r="A8" s="38" t="s">
        <v>16</v>
      </c>
      <c r="B8" s="39">
        <v>24.05</v>
      </c>
      <c r="C8" s="39">
        <v>10</v>
      </c>
      <c r="D8" s="39">
        <f t="shared" si="0"/>
        <v>34.05</v>
      </c>
      <c r="E8" s="39">
        <v>22.4</v>
      </c>
      <c r="F8" s="39">
        <v>10</v>
      </c>
      <c r="G8" s="39">
        <f t="shared" si="1"/>
        <v>32.4</v>
      </c>
      <c r="H8" s="39">
        <v>23.69</v>
      </c>
      <c r="I8" s="39">
        <v>9.85</v>
      </c>
      <c r="J8" s="39">
        <f t="shared" si="2"/>
        <v>33.54</v>
      </c>
    </row>
    <row r="9" spans="1:10" s="6" customFormat="1" ht="18" customHeight="1">
      <c r="A9" s="38" t="s">
        <v>17</v>
      </c>
      <c r="B9" s="39">
        <v>16.36</v>
      </c>
      <c r="C9" s="39">
        <v>6.5</v>
      </c>
      <c r="D9" s="39">
        <f t="shared" si="0"/>
        <v>22.86</v>
      </c>
      <c r="E9" s="39">
        <v>16.58</v>
      </c>
      <c r="F9" s="39">
        <v>6.5</v>
      </c>
      <c r="G9" s="39">
        <f t="shared" si="1"/>
        <v>23.08</v>
      </c>
      <c r="H9" s="39">
        <v>16.57</v>
      </c>
      <c r="I9" s="39">
        <v>6.5</v>
      </c>
      <c r="J9" s="39">
        <f t="shared" si="2"/>
        <v>23.07</v>
      </c>
    </row>
    <row r="10" spans="1:10" s="6" customFormat="1" ht="18" customHeight="1">
      <c r="A10" s="38" t="s">
        <v>18</v>
      </c>
      <c r="B10" s="39">
        <v>14.95</v>
      </c>
      <c r="C10" s="39">
        <v>8.5</v>
      </c>
      <c r="D10" s="39">
        <f t="shared" si="0"/>
        <v>23.45</v>
      </c>
      <c r="E10" s="39">
        <v>15.43</v>
      </c>
      <c r="F10" s="39">
        <v>8</v>
      </c>
      <c r="G10" s="39">
        <f t="shared" si="1"/>
        <v>23.43</v>
      </c>
      <c r="H10" s="39">
        <v>14.83</v>
      </c>
      <c r="I10" s="39">
        <v>7.95</v>
      </c>
      <c r="J10" s="39">
        <f t="shared" si="2"/>
        <v>22.78</v>
      </c>
    </row>
    <row r="11" spans="1:10" s="6" customFormat="1" ht="18" customHeight="1">
      <c r="A11" s="38" t="s">
        <v>19</v>
      </c>
      <c r="B11" s="39">
        <v>32.84</v>
      </c>
      <c r="C11" s="39">
        <v>15.5</v>
      </c>
      <c r="D11" s="39">
        <f t="shared" si="0"/>
        <v>48.34</v>
      </c>
      <c r="E11" s="39">
        <v>34.53</v>
      </c>
      <c r="F11" s="39">
        <v>16.5</v>
      </c>
      <c r="G11" s="39">
        <f t="shared" si="1"/>
        <v>51.03</v>
      </c>
      <c r="H11" s="39">
        <v>33.43</v>
      </c>
      <c r="I11" s="39">
        <v>15.9</v>
      </c>
      <c r="J11" s="39">
        <f t="shared" si="2"/>
        <v>49.33</v>
      </c>
    </row>
    <row r="12" spans="1:10" s="6" customFormat="1" ht="18" customHeight="1">
      <c r="A12" s="38" t="s">
        <v>20</v>
      </c>
      <c r="B12" s="39">
        <v>58.96</v>
      </c>
      <c r="C12" s="39">
        <v>25.5</v>
      </c>
      <c r="D12" s="39">
        <f t="shared" si="0"/>
        <v>84.46000000000001</v>
      </c>
      <c r="E12" s="39">
        <v>60.5</v>
      </c>
      <c r="F12" s="39">
        <v>25.5</v>
      </c>
      <c r="G12" s="39">
        <f t="shared" si="1"/>
        <v>86</v>
      </c>
      <c r="H12" s="39">
        <v>58.91</v>
      </c>
      <c r="I12" s="39">
        <v>25.5</v>
      </c>
      <c r="J12" s="39">
        <f t="shared" si="2"/>
        <v>84.41</v>
      </c>
    </row>
    <row r="13" spans="1:10" s="6" customFormat="1" ht="18" customHeight="1">
      <c r="A13" s="38" t="s">
        <v>21</v>
      </c>
      <c r="B13" s="39">
        <v>54.65</v>
      </c>
      <c r="C13" s="39">
        <v>18.45</v>
      </c>
      <c r="D13" s="39">
        <f t="shared" si="0"/>
        <v>73.1</v>
      </c>
      <c r="E13" s="39">
        <v>57.39</v>
      </c>
      <c r="F13" s="39">
        <v>18.5</v>
      </c>
      <c r="G13" s="39">
        <f t="shared" si="1"/>
        <v>75.89</v>
      </c>
      <c r="H13" s="39">
        <v>55.73</v>
      </c>
      <c r="I13" s="39">
        <v>18.19</v>
      </c>
      <c r="J13" s="39">
        <f t="shared" si="2"/>
        <v>73.92</v>
      </c>
    </row>
    <row r="14" spans="1:10" s="6" customFormat="1" ht="18" customHeight="1">
      <c r="A14" s="38" t="s">
        <v>22</v>
      </c>
      <c r="B14" s="39">
        <v>23.34</v>
      </c>
      <c r="C14" s="39">
        <v>16</v>
      </c>
      <c r="D14" s="39">
        <f t="shared" si="0"/>
        <v>39.34</v>
      </c>
      <c r="E14" s="39">
        <v>23.37</v>
      </c>
      <c r="F14" s="39">
        <v>16</v>
      </c>
      <c r="G14" s="39">
        <f t="shared" si="1"/>
        <v>39.370000000000005</v>
      </c>
      <c r="H14" s="39">
        <v>23.52</v>
      </c>
      <c r="I14" s="39">
        <v>15.83</v>
      </c>
      <c r="J14" s="39">
        <f t="shared" si="2"/>
        <v>39.35</v>
      </c>
    </row>
    <row r="15" spans="1:10" s="6" customFormat="1" ht="18" customHeight="1">
      <c r="A15" s="38" t="s">
        <v>23</v>
      </c>
      <c r="B15" s="39">
        <v>35.06</v>
      </c>
      <c r="C15" s="39">
        <v>17.75</v>
      </c>
      <c r="D15" s="39">
        <f t="shared" si="0"/>
        <v>52.81</v>
      </c>
      <c r="E15" s="39">
        <v>33.34</v>
      </c>
      <c r="F15" s="39">
        <v>17.75</v>
      </c>
      <c r="G15" s="39">
        <f t="shared" si="1"/>
        <v>51.09</v>
      </c>
      <c r="H15" s="39">
        <v>33.93</v>
      </c>
      <c r="I15" s="39">
        <v>17.75</v>
      </c>
      <c r="J15" s="39">
        <f t="shared" si="2"/>
        <v>51.68</v>
      </c>
    </row>
    <row r="16" spans="1:10" s="6" customFormat="1" ht="18" customHeight="1">
      <c r="A16" s="38" t="s">
        <v>24</v>
      </c>
      <c r="B16" s="39">
        <v>46.81</v>
      </c>
      <c r="C16" s="39">
        <v>19.75</v>
      </c>
      <c r="D16" s="39">
        <f t="shared" si="0"/>
        <v>66.56</v>
      </c>
      <c r="E16" s="39">
        <v>46.42</v>
      </c>
      <c r="F16" s="39">
        <v>19.75</v>
      </c>
      <c r="G16" s="39">
        <f t="shared" si="1"/>
        <v>66.17</v>
      </c>
      <c r="H16" s="39">
        <v>46.56</v>
      </c>
      <c r="I16" s="39">
        <v>19.29</v>
      </c>
      <c r="J16" s="39">
        <f t="shared" si="2"/>
        <v>65.85</v>
      </c>
    </row>
    <row r="17" spans="1:10" s="6" customFormat="1" ht="18" customHeight="1">
      <c r="A17" s="38" t="s">
        <v>25</v>
      </c>
      <c r="B17" s="39">
        <v>36.33</v>
      </c>
      <c r="C17" s="39">
        <v>22.25</v>
      </c>
      <c r="D17" s="39">
        <f t="shared" si="0"/>
        <v>58.58</v>
      </c>
      <c r="E17" s="39">
        <v>33.67</v>
      </c>
      <c r="F17" s="39">
        <v>21</v>
      </c>
      <c r="G17" s="39">
        <f t="shared" si="1"/>
        <v>54.67</v>
      </c>
      <c r="H17" s="39">
        <v>32.25</v>
      </c>
      <c r="I17" s="39">
        <v>21.66</v>
      </c>
      <c r="J17" s="39">
        <f t="shared" si="2"/>
        <v>53.91</v>
      </c>
    </row>
    <row r="18" spans="1:10" s="6" customFormat="1" ht="18" customHeight="1">
      <c r="A18" s="38" t="s">
        <v>26</v>
      </c>
      <c r="B18" s="39">
        <v>12.51</v>
      </c>
      <c r="C18" s="39">
        <v>5.5</v>
      </c>
      <c r="D18" s="39">
        <f t="shared" si="0"/>
        <v>18.009999999999998</v>
      </c>
      <c r="E18" s="39">
        <v>12.3</v>
      </c>
      <c r="F18" s="39">
        <v>5.5</v>
      </c>
      <c r="G18" s="39">
        <f t="shared" si="1"/>
        <v>17.8</v>
      </c>
      <c r="H18" s="39">
        <v>12.29</v>
      </c>
      <c r="I18" s="39">
        <v>5.5</v>
      </c>
      <c r="J18" s="39">
        <f t="shared" si="2"/>
        <v>17.79</v>
      </c>
    </row>
    <row r="19" spans="1:10" s="6" customFormat="1" ht="18" customHeight="1">
      <c r="A19" s="38" t="s">
        <v>27</v>
      </c>
      <c r="B19" s="39">
        <v>12.03</v>
      </c>
      <c r="C19" s="39">
        <v>6</v>
      </c>
      <c r="D19" s="39">
        <f t="shared" si="0"/>
        <v>18.03</v>
      </c>
      <c r="E19" s="39">
        <v>12.93</v>
      </c>
      <c r="F19" s="39">
        <v>6</v>
      </c>
      <c r="G19" s="39">
        <f t="shared" si="1"/>
        <v>18.93</v>
      </c>
      <c r="H19" s="39">
        <v>12</v>
      </c>
      <c r="I19" s="39">
        <v>6</v>
      </c>
      <c r="J19" s="39">
        <f t="shared" si="2"/>
        <v>18</v>
      </c>
    </row>
    <row r="20" spans="1:10" s="6" customFormat="1" ht="18" customHeight="1">
      <c r="A20" s="38" t="s">
        <v>28</v>
      </c>
      <c r="B20" s="39">
        <v>13.23</v>
      </c>
      <c r="C20" s="39">
        <v>8.38</v>
      </c>
      <c r="D20" s="39">
        <f t="shared" si="0"/>
        <v>21.61</v>
      </c>
      <c r="E20" s="39">
        <v>14.09</v>
      </c>
      <c r="F20" s="39">
        <v>7.75</v>
      </c>
      <c r="G20" s="39">
        <f t="shared" si="1"/>
        <v>21.84</v>
      </c>
      <c r="H20" s="39">
        <v>13.51</v>
      </c>
      <c r="I20" s="39">
        <v>7.88</v>
      </c>
      <c r="J20" s="39">
        <f t="shared" si="2"/>
        <v>21.39</v>
      </c>
    </row>
    <row r="21" spans="1:10" s="6" customFormat="1" ht="18" customHeight="1">
      <c r="A21" s="38" t="s">
        <v>29</v>
      </c>
      <c r="B21" s="39">
        <v>28.61</v>
      </c>
      <c r="C21" s="39">
        <v>38.75</v>
      </c>
      <c r="D21" s="39">
        <f t="shared" si="0"/>
        <v>67.36</v>
      </c>
      <c r="E21" s="39">
        <v>29.06</v>
      </c>
      <c r="F21" s="39">
        <v>37.75</v>
      </c>
      <c r="G21" s="39">
        <f t="shared" si="1"/>
        <v>66.81</v>
      </c>
      <c r="H21" s="39">
        <v>28.51</v>
      </c>
      <c r="I21" s="39">
        <v>38.65</v>
      </c>
      <c r="J21" s="39">
        <f t="shared" si="2"/>
        <v>67.16</v>
      </c>
    </row>
    <row r="22" spans="1:10" s="6" customFormat="1" ht="21.75" customHeight="1">
      <c r="A22" s="40" t="s">
        <v>30</v>
      </c>
      <c r="B22" s="41">
        <f>SUM(B4:B21)</f>
        <v>600.9</v>
      </c>
      <c r="C22" s="41">
        <f aca="true" t="shared" si="3" ref="C22:I22">SUM(C4:C21)</f>
        <v>293.65999999999997</v>
      </c>
      <c r="D22" s="41">
        <f t="shared" si="0"/>
        <v>894.56</v>
      </c>
      <c r="E22" s="41">
        <f t="shared" si="3"/>
        <v>587.3199999999999</v>
      </c>
      <c r="F22" s="41">
        <f t="shared" si="3"/>
        <v>290.58</v>
      </c>
      <c r="G22" s="41">
        <f t="shared" si="1"/>
        <v>877.8999999999999</v>
      </c>
      <c r="H22" s="41">
        <f t="shared" si="3"/>
        <v>586.68</v>
      </c>
      <c r="I22" s="41">
        <f t="shared" si="3"/>
        <v>291.01</v>
      </c>
      <c r="J22" s="41">
        <f t="shared" si="2"/>
        <v>877.6899999999999</v>
      </c>
    </row>
    <row r="23" spans="1:10" s="6" customFormat="1" ht="18" customHeight="1">
      <c r="A23" s="38" t="s">
        <v>32</v>
      </c>
      <c r="B23" s="42">
        <v>11.39</v>
      </c>
      <c r="C23" s="42">
        <v>0</v>
      </c>
      <c r="D23" s="39">
        <f>B23+C23</f>
        <v>11.39</v>
      </c>
      <c r="E23" s="39">
        <v>12.56</v>
      </c>
      <c r="F23" s="39">
        <v>0</v>
      </c>
      <c r="G23" s="39">
        <f t="shared" si="1"/>
        <v>12.56</v>
      </c>
      <c r="H23" s="39">
        <v>11.49</v>
      </c>
      <c r="I23" s="39">
        <v>0</v>
      </c>
      <c r="J23" s="39">
        <f t="shared" si="2"/>
        <v>11.49</v>
      </c>
    </row>
    <row r="24" spans="1:10" s="6" customFormat="1" ht="18" customHeight="1">
      <c r="A24" s="38" t="s">
        <v>31</v>
      </c>
      <c r="B24" s="42">
        <v>44.67</v>
      </c>
      <c r="C24" s="39">
        <v>29.75</v>
      </c>
      <c r="D24" s="39">
        <f>B24+C24</f>
        <v>74.42</v>
      </c>
      <c r="E24" s="39">
        <v>42.11</v>
      </c>
      <c r="F24" s="39">
        <v>31.75</v>
      </c>
      <c r="G24" s="39">
        <f t="shared" si="1"/>
        <v>73.86</v>
      </c>
      <c r="H24" s="39">
        <v>43.4</v>
      </c>
      <c r="I24" s="39">
        <v>30.75</v>
      </c>
      <c r="J24" s="39">
        <f t="shared" si="2"/>
        <v>74.15</v>
      </c>
    </row>
    <row r="25" spans="1:10" s="6" customFormat="1" ht="21" customHeight="1">
      <c r="A25" s="40" t="s">
        <v>33</v>
      </c>
      <c r="B25" s="41">
        <f>B22+B23+B24</f>
        <v>656.9599999999999</v>
      </c>
      <c r="C25" s="41">
        <f>C22+C23+C24</f>
        <v>323.40999999999997</v>
      </c>
      <c r="D25" s="41">
        <f>D22+D23+D24</f>
        <v>980.3699999999999</v>
      </c>
      <c r="E25" s="41">
        <f>E22+E23+E24</f>
        <v>641.9899999999999</v>
      </c>
      <c r="F25" s="41">
        <f>F22+F23+F24</f>
        <v>322.33</v>
      </c>
      <c r="G25" s="41">
        <f t="shared" si="1"/>
        <v>964.3199999999999</v>
      </c>
      <c r="H25" s="41">
        <f>H22+H23+H24</f>
        <v>641.5699999999999</v>
      </c>
      <c r="I25" s="41">
        <f>I22+I23+I24</f>
        <v>321.76</v>
      </c>
      <c r="J25" s="41">
        <f t="shared" si="2"/>
        <v>963.3299999999999</v>
      </c>
    </row>
  </sheetData>
  <mergeCells count="4">
    <mergeCell ref="H1:J1"/>
    <mergeCell ref="A1:A2"/>
    <mergeCell ref="B1:D1"/>
    <mergeCell ref="E1:G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90" r:id="rId1"/>
  <headerFooter alignWithMargins="0">
    <oddHeader>&amp;C&amp;"Arial CE,Pogrubiony"&amp;11Zatrudnienie w szkołach podstawowych w 2007 roku (w etatach)&amp;RZałącznik Nr 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0" customWidth="1"/>
    <col min="2" max="2" width="28.75390625" style="0" customWidth="1"/>
    <col min="3" max="12" width="13.125" style="0" customWidth="1"/>
  </cols>
  <sheetData>
    <row r="1" spans="1:12" s="3" customFormat="1" ht="18" customHeight="1">
      <c r="A1" s="52" t="s">
        <v>0</v>
      </c>
      <c r="B1" s="54" t="s">
        <v>99</v>
      </c>
      <c r="C1" s="52" t="s">
        <v>111</v>
      </c>
      <c r="D1" s="52" t="s">
        <v>1</v>
      </c>
      <c r="E1" s="16" t="s">
        <v>79</v>
      </c>
      <c r="F1" s="52" t="s">
        <v>8</v>
      </c>
      <c r="G1" s="52" t="s">
        <v>78</v>
      </c>
      <c r="H1" s="52" t="s">
        <v>1</v>
      </c>
      <c r="I1" s="16" t="s">
        <v>79</v>
      </c>
      <c r="J1" s="52" t="s">
        <v>8</v>
      </c>
      <c r="K1" s="52" t="s">
        <v>107</v>
      </c>
      <c r="L1" s="53" t="s">
        <v>9</v>
      </c>
    </row>
    <row r="2" spans="1:12" s="3" customFormat="1" ht="78" customHeight="1">
      <c r="A2" s="52"/>
      <c r="B2" s="54"/>
      <c r="C2" s="52"/>
      <c r="D2" s="52"/>
      <c r="E2" s="16" t="s">
        <v>7</v>
      </c>
      <c r="F2" s="52"/>
      <c r="G2" s="52"/>
      <c r="H2" s="52"/>
      <c r="I2" s="16" t="s">
        <v>7</v>
      </c>
      <c r="J2" s="52"/>
      <c r="K2" s="52"/>
      <c r="L2" s="53"/>
    </row>
    <row r="3" spans="1:12" s="2" customFormat="1" ht="11.2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  <c r="K3" s="17">
        <v>11</v>
      </c>
      <c r="L3" s="17">
        <v>12</v>
      </c>
    </row>
    <row r="4" spans="1:12" s="1" customFormat="1" ht="24.75" customHeight="1">
      <c r="A4" s="18">
        <v>1</v>
      </c>
      <c r="B4" s="19" t="s">
        <v>34</v>
      </c>
      <c r="C4" s="20">
        <f aca="true" t="shared" si="0" ref="C4:C16">D4+F4</f>
        <v>3870110</v>
      </c>
      <c r="D4" s="21">
        <v>3866410</v>
      </c>
      <c r="E4" s="21"/>
      <c r="F4" s="21">
        <v>3700</v>
      </c>
      <c r="G4" s="22">
        <f aca="true" t="shared" si="1" ref="G4:G13">H4+J4</f>
        <v>3654297.6</v>
      </c>
      <c r="H4" s="22">
        <v>3650597.6</v>
      </c>
      <c r="I4" s="22"/>
      <c r="J4" s="22">
        <v>3700</v>
      </c>
      <c r="K4" s="20">
        <v>517</v>
      </c>
      <c r="L4" s="22">
        <f aca="true" t="shared" si="2" ref="L4:L15">(H4-I4)/K4/12</f>
        <v>588.4264345583495</v>
      </c>
    </row>
    <row r="5" spans="1:12" s="1" customFormat="1" ht="24.75" customHeight="1">
      <c r="A5" s="18">
        <v>2</v>
      </c>
      <c r="B5" s="19" t="s">
        <v>35</v>
      </c>
      <c r="C5" s="20">
        <f t="shared" si="0"/>
        <v>2204050</v>
      </c>
      <c r="D5" s="21">
        <v>2204050</v>
      </c>
      <c r="E5" s="21"/>
      <c r="F5" s="21"/>
      <c r="G5" s="22">
        <f t="shared" si="1"/>
        <v>2145840.44</v>
      </c>
      <c r="H5" s="23">
        <v>2145840.44</v>
      </c>
      <c r="I5" s="23"/>
      <c r="J5" s="23"/>
      <c r="K5" s="21">
        <v>359</v>
      </c>
      <c r="L5" s="22">
        <f t="shared" si="2"/>
        <v>498.1059517177344</v>
      </c>
    </row>
    <row r="6" spans="1:12" s="1" customFormat="1" ht="24.75" customHeight="1">
      <c r="A6" s="18">
        <v>3</v>
      </c>
      <c r="B6" s="19" t="s">
        <v>36</v>
      </c>
      <c r="C6" s="20">
        <f t="shared" si="0"/>
        <v>2724900</v>
      </c>
      <c r="D6" s="21">
        <v>1984900</v>
      </c>
      <c r="E6" s="21"/>
      <c r="F6" s="21">
        <v>740000</v>
      </c>
      <c r="G6" s="22">
        <f t="shared" si="1"/>
        <v>2681767.99</v>
      </c>
      <c r="H6" s="23">
        <v>1950699.37</v>
      </c>
      <c r="I6" s="23"/>
      <c r="J6" s="23">
        <v>731068.62</v>
      </c>
      <c r="K6" s="21">
        <v>274</v>
      </c>
      <c r="L6" s="22">
        <f t="shared" si="2"/>
        <v>593.2783972019465</v>
      </c>
    </row>
    <row r="7" spans="1:12" s="1" customFormat="1" ht="24.75" customHeight="1">
      <c r="A7" s="18">
        <v>4</v>
      </c>
      <c r="B7" s="19" t="s">
        <v>37</v>
      </c>
      <c r="C7" s="20">
        <f t="shared" si="0"/>
        <v>2190070</v>
      </c>
      <c r="D7" s="21">
        <v>2190070</v>
      </c>
      <c r="E7" s="21">
        <v>29570</v>
      </c>
      <c r="F7" s="21"/>
      <c r="G7" s="22">
        <f t="shared" si="1"/>
        <v>2118423.63</v>
      </c>
      <c r="H7" s="23">
        <v>2118423.63</v>
      </c>
      <c r="I7" s="23">
        <v>29569.95</v>
      </c>
      <c r="J7" s="23"/>
      <c r="K7" s="21">
        <v>349</v>
      </c>
      <c r="L7" s="22">
        <f t="shared" si="2"/>
        <v>498.7711747851003</v>
      </c>
    </row>
    <row r="8" spans="1:12" s="1" customFormat="1" ht="24.75" customHeight="1">
      <c r="A8" s="18">
        <v>5</v>
      </c>
      <c r="B8" s="19" t="s">
        <v>38</v>
      </c>
      <c r="C8" s="20">
        <f t="shared" si="0"/>
        <v>2869849</v>
      </c>
      <c r="D8" s="21">
        <v>2869849</v>
      </c>
      <c r="E8" s="21">
        <v>107614</v>
      </c>
      <c r="F8" s="21"/>
      <c r="G8" s="22">
        <f t="shared" si="1"/>
        <v>2823737.23</v>
      </c>
      <c r="H8" s="23">
        <v>2823737.23</v>
      </c>
      <c r="I8" s="23">
        <v>104523.6</v>
      </c>
      <c r="J8" s="23"/>
      <c r="K8" s="21">
        <v>548</v>
      </c>
      <c r="L8" s="22">
        <f t="shared" si="2"/>
        <v>413.505722323601</v>
      </c>
    </row>
    <row r="9" spans="1:12" s="1" customFormat="1" ht="24.75" customHeight="1">
      <c r="A9" s="18">
        <v>6</v>
      </c>
      <c r="B9" s="19" t="s">
        <v>39</v>
      </c>
      <c r="C9" s="20">
        <f t="shared" si="0"/>
        <v>1940400</v>
      </c>
      <c r="D9" s="21">
        <v>1940400</v>
      </c>
      <c r="E9" s="21"/>
      <c r="F9" s="21"/>
      <c r="G9" s="22">
        <f t="shared" si="1"/>
        <v>1909538.69</v>
      </c>
      <c r="H9" s="23">
        <v>1909538.69</v>
      </c>
      <c r="I9" s="23"/>
      <c r="J9" s="23"/>
      <c r="K9" s="21">
        <v>319</v>
      </c>
      <c r="L9" s="22">
        <f t="shared" si="2"/>
        <v>498.83455851619647</v>
      </c>
    </row>
    <row r="10" spans="1:12" s="1" customFormat="1" ht="24.75" customHeight="1">
      <c r="A10" s="18">
        <v>7</v>
      </c>
      <c r="B10" s="19" t="s">
        <v>40</v>
      </c>
      <c r="C10" s="20">
        <f t="shared" si="0"/>
        <v>2906550</v>
      </c>
      <c r="D10" s="21">
        <v>2726550</v>
      </c>
      <c r="E10" s="21">
        <v>78000</v>
      </c>
      <c r="F10" s="21">
        <v>180000</v>
      </c>
      <c r="G10" s="22">
        <f t="shared" si="1"/>
        <v>2884030.98</v>
      </c>
      <c r="H10" s="23">
        <v>2709250.98</v>
      </c>
      <c r="I10" s="23">
        <v>72781.93</v>
      </c>
      <c r="J10" s="23">
        <v>174780</v>
      </c>
      <c r="K10" s="21">
        <v>562</v>
      </c>
      <c r="L10" s="22">
        <f t="shared" si="2"/>
        <v>390.9355056346382</v>
      </c>
    </row>
    <row r="11" spans="1:12" s="1" customFormat="1" ht="24.75" customHeight="1">
      <c r="A11" s="18">
        <v>8</v>
      </c>
      <c r="B11" s="19" t="s">
        <v>41</v>
      </c>
      <c r="C11" s="20">
        <f t="shared" si="0"/>
        <v>2010200</v>
      </c>
      <c r="D11" s="21">
        <v>2008400</v>
      </c>
      <c r="E11" s="21"/>
      <c r="F11" s="21">
        <v>1800</v>
      </c>
      <c r="G11" s="22">
        <f t="shared" si="1"/>
        <v>1950595.23</v>
      </c>
      <c r="H11" s="23">
        <v>1948795.23</v>
      </c>
      <c r="I11" s="23"/>
      <c r="J11" s="23">
        <v>1800</v>
      </c>
      <c r="K11" s="21">
        <v>370</v>
      </c>
      <c r="L11" s="22">
        <f t="shared" si="2"/>
        <v>438.91784459459456</v>
      </c>
    </row>
    <row r="12" spans="1:12" s="1" customFormat="1" ht="24.75" customHeight="1">
      <c r="A12" s="18">
        <v>9</v>
      </c>
      <c r="B12" s="19" t="s">
        <v>86</v>
      </c>
      <c r="C12" s="20">
        <f t="shared" si="0"/>
        <v>656590</v>
      </c>
      <c r="D12" s="21">
        <v>656590</v>
      </c>
      <c r="E12" s="21"/>
      <c r="F12" s="21"/>
      <c r="G12" s="22">
        <f t="shared" si="1"/>
        <v>648481.18</v>
      </c>
      <c r="H12" s="23">
        <v>648481.18</v>
      </c>
      <c r="I12" s="23"/>
      <c r="J12" s="23"/>
      <c r="K12" s="21">
        <v>160</v>
      </c>
      <c r="L12" s="22">
        <f t="shared" si="2"/>
        <v>337.75061458333334</v>
      </c>
    </row>
    <row r="13" spans="1:12" s="1" customFormat="1" ht="38.25">
      <c r="A13" s="18">
        <v>10</v>
      </c>
      <c r="B13" s="19" t="s">
        <v>83</v>
      </c>
      <c r="C13" s="20">
        <f t="shared" si="0"/>
        <v>389900</v>
      </c>
      <c r="D13" s="21">
        <v>389900</v>
      </c>
      <c r="E13" s="21"/>
      <c r="F13" s="21"/>
      <c r="G13" s="22">
        <f t="shared" si="1"/>
        <v>371335.89</v>
      </c>
      <c r="H13" s="23">
        <v>371335.89</v>
      </c>
      <c r="I13" s="23"/>
      <c r="J13" s="23"/>
      <c r="K13" s="21">
        <v>249</v>
      </c>
      <c r="L13" s="22">
        <f t="shared" si="2"/>
        <v>124.2757329317269</v>
      </c>
    </row>
    <row r="14" spans="1:12" s="1" customFormat="1" ht="21" customHeight="1">
      <c r="A14" s="24"/>
      <c r="B14" s="25" t="s">
        <v>30</v>
      </c>
      <c r="C14" s="26">
        <f t="shared" si="0"/>
        <v>21762619</v>
      </c>
      <c r="D14" s="26">
        <f>SUM(D4:D13)</f>
        <v>20837119</v>
      </c>
      <c r="E14" s="26">
        <f>SUM(E4:E13)</f>
        <v>215184</v>
      </c>
      <c r="F14" s="26">
        <f>SUM(F4:F13)</f>
        <v>925500</v>
      </c>
      <c r="G14" s="27">
        <f>H14+J14</f>
        <v>21188048.86</v>
      </c>
      <c r="H14" s="27">
        <f>SUM(H4:H13)</f>
        <v>20276700.24</v>
      </c>
      <c r="I14" s="27">
        <f>SUM(I4:I13)</f>
        <v>206875.48</v>
      </c>
      <c r="J14" s="27">
        <f>SUM(J4:J13)</f>
        <v>911348.62</v>
      </c>
      <c r="K14" s="26">
        <f>SUM(K4:K13)</f>
        <v>3707</v>
      </c>
      <c r="L14" s="27">
        <f t="shared" si="2"/>
        <v>451.1695162305548</v>
      </c>
    </row>
    <row r="15" spans="1:12" s="1" customFormat="1" ht="31.5" customHeight="1">
      <c r="A15" s="18">
        <v>11</v>
      </c>
      <c r="B15" s="19" t="s">
        <v>82</v>
      </c>
      <c r="C15" s="20">
        <f t="shared" si="0"/>
        <v>1577633</v>
      </c>
      <c r="D15" s="20">
        <v>1577633</v>
      </c>
      <c r="E15" s="20"/>
      <c r="F15" s="20"/>
      <c r="G15" s="22">
        <f>H15+J15</f>
        <v>1552573.26</v>
      </c>
      <c r="H15" s="22">
        <v>1552573.26</v>
      </c>
      <c r="I15" s="22"/>
      <c r="J15" s="22"/>
      <c r="K15" s="20">
        <v>92</v>
      </c>
      <c r="L15" s="28">
        <f t="shared" si="2"/>
        <v>1406.3163586956523</v>
      </c>
    </row>
    <row r="16" spans="1:12" s="1" customFormat="1" ht="19.5" customHeight="1">
      <c r="A16" s="24"/>
      <c r="B16" s="25" t="s">
        <v>33</v>
      </c>
      <c r="C16" s="26">
        <f t="shared" si="0"/>
        <v>23340252</v>
      </c>
      <c r="D16" s="26">
        <f>SUM(D14:D15)</f>
        <v>22414752</v>
      </c>
      <c r="E16" s="26">
        <f>SUM(E14:E15)</f>
        <v>215184</v>
      </c>
      <c r="F16" s="26">
        <f>SUM(F14:F15)</f>
        <v>925500</v>
      </c>
      <c r="G16" s="27">
        <f>H16+J16</f>
        <v>22740622.12</v>
      </c>
      <c r="H16" s="27">
        <f>SUM(H14:H15)</f>
        <v>21829273.5</v>
      </c>
      <c r="I16" s="27">
        <f>SUM(I14:I15)</f>
        <v>206875.48</v>
      </c>
      <c r="J16" s="27">
        <f>SUM(J14:J15)</f>
        <v>911348.62</v>
      </c>
      <c r="K16" s="26">
        <f>SUM(K14:K15)</f>
        <v>3799</v>
      </c>
      <c r="L16" s="27" t="s">
        <v>95</v>
      </c>
    </row>
  </sheetData>
  <mergeCells count="10">
    <mergeCell ref="K1:K2"/>
    <mergeCell ref="L1:L2"/>
    <mergeCell ref="F1:F2"/>
    <mergeCell ref="H1:H2"/>
    <mergeCell ref="G1:G2"/>
    <mergeCell ref="J1:J2"/>
    <mergeCell ref="A1:A2"/>
    <mergeCell ref="B1:B2"/>
    <mergeCell ref="D1:D2"/>
    <mergeCell ref="C1:C2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CE,Pogrubiony"&amp;12Realizacja planu finansowego oraz koszt utrzymania jednego ucznia w poszczególnych gimnazjach w 2007 roku&amp;RZałącznik Nr 26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A2"/>
    </sheetView>
  </sheetViews>
  <sheetFormatPr defaultColWidth="9.00390625" defaultRowHeight="12.75"/>
  <cols>
    <col min="1" max="1" width="33.25390625" style="8" customWidth="1"/>
    <col min="2" max="10" width="12.625" style="8" customWidth="1"/>
    <col min="11" max="16384" width="9.125" style="8" customWidth="1"/>
  </cols>
  <sheetData>
    <row r="1" spans="1:10" ht="28.5" customHeight="1">
      <c r="A1" s="55" t="s">
        <v>11</v>
      </c>
      <c r="B1" s="55" t="s">
        <v>108</v>
      </c>
      <c r="C1" s="55"/>
      <c r="D1" s="55"/>
      <c r="E1" s="55" t="s">
        <v>109</v>
      </c>
      <c r="F1" s="55"/>
      <c r="G1" s="55"/>
      <c r="H1" s="55" t="s">
        <v>110</v>
      </c>
      <c r="I1" s="55"/>
      <c r="J1" s="55"/>
    </row>
    <row r="2" spans="1:10" ht="24">
      <c r="A2" s="55"/>
      <c r="B2" s="36" t="s">
        <v>97</v>
      </c>
      <c r="C2" s="36" t="s">
        <v>98</v>
      </c>
      <c r="D2" s="36" t="s">
        <v>10</v>
      </c>
      <c r="E2" s="36" t="s">
        <v>97</v>
      </c>
      <c r="F2" s="36" t="s">
        <v>98</v>
      </c>
      <c r="G2" s="36" t="s">
        <v>10</v>
      </c>
      <c r="H2" s="36" t="s">
        <v>97</v>
      </c>
      <c r="I2" s="36" t="s">
        <v>98</v>
      </c>
      <c r="J2" s="36" t="s">
        <v>10</v>
      </c>
    </row>
    <row r="3" spans="1:10" ht="9.75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</row>
    <row r="4" spans="1:10" s="6" customFormat="1" ht="27" customHeight="1">
      <c r="A4" s="38" t="s">
        <v>34</v>
      </c>
      <c r="B4" s="39">
        <v>53.59</v>
      </c>
      <c r="C4" s="39">
        <v>19.75</v>
      </c>
      <c r="D4" s="39">
        <f aca="true" t="shared" si="0" ref="D4:D16">B4+C4</f>
        <v>73.34</v>
      </c>
      <c r="E4" s="39">
        <v>55.22</v>
      </c>
      <c r="F4" s="39">
        <v>20.75</v>
      </c>
      <c r="G4" s="39">
        <f aca="true" t="shared" si="1" ref="G4:G14">E4+F4</f>
        <v>75.97</v>
      </c>
      <c r="H4" s="39">
        <v>53.62</v>
      </c>
      <c r="I4" s="39">
        <v>20.83</v>
      </c>
      <c r="J4" s="39">
        <f aca="true" t="shared" si="2" ref="J4:J15">H4+I4</f>
        <v>74.44999999999999</v>
      </c>
    </row>
    <row r="5" spans="1:10" s="6" customFormat="1" ht="27" customHeight="1">
      <c r="A5" s="38" t="s">
        <v>35</v>
      </c>
      <c r="B5" s="39">
        <v>31.67</v>
      </c>
      <c r="C5" s="39">
        <v>16.25</v>
      </c>
      <c r="D5" s="39">
        <f t="shared" si="0"/>
        <v>47.92</v>
      </c>
      <c r="E5" s="39">
        <v>30.18</v>
      </c>
      <c r="F5" s="39">
        <v>16.25</v>
      </c>
      <c r="G5" s="39">
        <f t="shared" si="1"/>
        <v>46.43</v>
      </c>
      <c r="H5" s="39">
        <v>30.46</v>
      </c>
      <c r="I5" s="39">
        <v>16.25</v>
      </c>
      <c r="J5" s="39">
        <f t="shared" si="2"/>
        <v>46.71</v>
      </c>
    </row>
    <row r="6" spans="1:10" s="6" customFormat="1" ht="27" customHeight="1">
      <c r="A6" s="38" t="s">
        <v>36</v>
      </c>
      <c r="B6" s="39">
        <v>36.17</v>
      </c>
      <c r="C6" s="39">
        <v>12.33</v>
      </c>
      <c r="D6" s="39">
        <f t="shared" si="0"/>
        <v>48.5</v>
      </c>
      <c r="E6" s="39">
        <v>30.49</v>
      </c>
      <c r="F6" s="39">
        <v>13.33</v>
      </c>
      <c r="G6" s="39">
        <f t="shared" si="1"/>
        <v>43.82</v>
      </c>
      <c r="H6" s="39">
        <v>32.78</v>
      </c>
      <c r="I6" s="39">
        <v>13.63</v>
      </c>
      <c r="J6" s="39">
        <f t="shared" si="2"/>
        <v>46.410000000000004</v>
      </c>
    </row>
    <row r="7" spans="1:10" s="6" customFormat="1" ht="27" customHeight="1">
      <c r="A7" s="38" t="s">
        <v>37</v>
      </c>
      <c r="B7" s="39">
        <v>35.34</v>
      </c>
      <c r="C7" s="39">
        <v>12.5</v>
      </c>
      <c r="D7" s="39">
        <f t="shared" si="0"/>
        <v>47.84</v>
      </c>
      <c r="E7" s="39">
        <v>33.91</v>
      </c>
      <c r="F7" s="39">
        <v>13.75</v>
      </c>
      <c r="G7" s="39">
        <f t="shared" si="1"/>
        <v>47.66</v>
      </c>
      <c r="H7" s="39">
        <v>35.13</v>
      </c>
      <c r="I7" s="39">
        <v>13.75</v>
      </c>
      <c r="J7" s="39">
        <f t="shared" si="2"/>
        <v>48.88</v>
      </c>
    </row>
    <row r="8" spans="1:10" s="6" customFormat="1" ht="27" customHeight="1">
      <c r="A8" s="38" t="s">
        <v>38</v>
      </c>
      <c r="B8" s="39">
        <v>44.39</v>
      </c>
      <c r="C8" s="39">
        <v>16.75</v>
      </c>
      <c r="D8" s="39">
        <f t="shared" si="0"/>
        <v>61.14</v>
      </c>
      <c r="E8" s="39">
        <v>46.28</v>
      </c>
      <c r="F8" s="39">
        <v>16.75</v>
      </c>
      <c r="G8" s="39">
        <f t="shared" si="1"/>
        <v>63.03</v>
      </c>
      <c r="H8" s="39">
        <v>45.7</v>
      </c>
      <c r="I8" s="39">
        <v>16.75</v>
      </c>
      <c r="J8" s="39">
        <f t="shared" si="2"/>
        <v>62.45</v>
      </c>
    </row>
    <row r="9" spans="1:10" s="6" customFormat="1" ht="27" customHeight="1">
      <c r="A9" s="38" t="s">
        <v>39</v>
      </c>
      <c r="B9" s="39">
        <v>32.51</v>
      </c>
      <c r="C9" s="39">
        <v>10.13</v>
      </c>
      <c r="D9" s="39">
        <f t="shared" si="0"/>
        <v>42.64</v>
      </c>
      <c r="E9" s="39">
        <v>28.51</v>
      </c>
      <c r="F9" s="39">
        <v>10.13</v>
      </c>
      <c r="G9" s="39">
        <f t="shared" si="1"/>
        <v>38.64</v>
      </c>
      <c r="H9" s="39">
        <v>30.5</v>
      </c>
      <c r="I9" s="39">
        <v>10.13</v>
      </c>
      <c r="J9" s="39">
        <f t="shared" si="2"/>
        <v>40.63</v>
      </c>
    </row>
    <row r="10" spans="1:10" s="6" customFormat="1" ht="27" customHeight="1">
      <c r="A10" s="38" t="s">
        <v>40</v>
      </c>
      <c r="B10" s="39">
        <v>43.08</v>
      </c>
      <c r="C10" s="39">
        <v>14.38</v>
      </c>
      <c r="D10" s="39">
        <f t="shared" si="0"/>
        <v>57.46</v>
      </c>
      <c r="E10" s="39">
        <v>47.98</v>
      </c>
      <c r="F10" s="39">
        <v>14.5</v>
      </c>
      <c r="G10" s="39">
        <f t="shared" si="1"/>
        <v>62.48</v>
      </c>
      <c r="H10" s="39">
        <v>45.53</v>
      </c>
      <c r="I10" s="39">
        <v>14.44</v>
      </c>
      <c r="J10" s="39">
        <f t="shared" si="2"/>
        <v>59.97</v>
      </c>
    </row>
    <row r="11" spans="1:10" s="6" customFormat="1" ht="27" customHeight="1">
      <c r="A11" s="38" t="s">
        <v>41</v>
      </c>
      <c r="B11" s="39">
        <v>35.73</v>
      </c>
      <c r="C11" s="39">
        <v>4.5</v>
      </c>
      <c r="D11" s="39">
        <f t="shared" si="0"/>
        <v>40.23</v>
      </c>
      <c r="E11" s="39">
        <v>35.73</v>
      </c>
      <c r="F11" s="39">
        <v>4.5</v>
      </c>
      <c r="G11" s="39">
        <f t="shared" si="1"/>
        <v>40.23</v>
      </c>
      <c r="H11" s="39">
        <v>36.17</v>
      </c>
      <c r="I11" s="39">
        <v>4.46</v>
      </c>
      <c r="J11" s="39">
        <f t="shared" si="2"/>
        <v>40.63</v>
      </c>
    </row>
    <row r="12" spans="1:10" s="6" customFormat="1" ht="27" customHeight="1">
      <c r="A12" s="38" t="s">
        <v>86</v>
      </c>
      <c r="B12" s="39">
        <v>16.05</v>
      </c>
      <c r="C12" s="39">
        <v>1.25</v>
      </c>
      <c r="D12" s="39">
        <f t="shared" si="0"/>
        <v>17.3</v>
      </c>
      <c r="E12" s="39">
        <v>13.85</v>
      </c>
      <c r="F12" s="39">
        <v>1.75</v>
      </c>
      <c r="G12" s="39">
        <f t="shared" si="1"/>
        <v>15.6</v>
      </c>
      <c r="H12" s="39">
        <v>13.83</v>
      </c>
      <c r="I12" s="39">
        <v>1.42</v>
      </c>
      <c r="J12" s="39">
        <f t="shared" si="2"/>
        <v>15.25</v>
      </c>
    </row>
    <row r="13" spans="1:10" s="6" customFormat="1" ht="38.25">
      <c r="A13" s="38" t="s">
        <v>83</v>
      </c>
      <c r="B13" s="39">
        <v>8.18</v>
      </c>
      <c r="C13" s="39">
        <v>0</v>
      </c>
      <c r="D13" s="39">
        <f t="shared" si="0"/>
        <v>8.18</v>
      </c>
      <c r="E13" s="39">
        <v>9.4</v>
      </c>
      <c r="F13" s="39">
        <v>0</v>
      </c>
      <c r="G13" s="39">
        <f t="shared" si="1"/>
        <v>9.4</v>
      </c>
      <c r="H13" s="39">
        <v>9.19</v>
      </c>
      <c r="I13" s="39">
        <v>0</v>
      </c>
      <c r="J13" s="39">
        <f t="shared" si="2"/>
        <v>9.19</v>
      </c>
    </row>
    <row r="14" spans="1:10" s="9" customFormat="1" ht="27" customHeight="1">
      <c r="A14" s="41" t="s">
        <v>30</v>
      </c>
      <c r="B14" s="41">
        <f>SUM(B4:B13)</f>
        <v>336.71000000000004</v>
      </c>
      <c r="C14" s="41">
        <f>SUM(C4:C13)</f>
        <v>107.83999999999999</v>
      </c>
      <c r="D14" s="41">
        <f t="shared" si="0"/>
        <v>444.55</v>
      </c>
      <c r="E14" s="41">
        <f>SUM(E4:E13)</f>
        <v>331.55</v>
      </c>
      <c r="F14" s="41">
        <f>SUM(F4:F13)</f>
        <v>111.71</v>
      </c>
      <c r="G14" s="41">
        <f t="shared" si="1"/>
        <v>443.26</v>
      </c>
      <c r="H14" s="41">
        <f>SUM(H4:H13)</f>
        <v>332.91</v>
      </c>
      <c r="I14" s="41">
        <f>SUM(I4:I13)</f>
        <v>111.66</v>
      </c>
      <c r="J14" s="41">
        <f t="shared" si="2"/>
        <v>444.57000000000005</v>
      </c>
    </row>
    <row r="15" spans="1:10" s="9" customFormat="1" ht="25.5">
      <c r="A15" s="43" t="s">
        <v>82</v>
      </c>
      <c r="B15" s="39">
        <v>25.55</v>
      </c>
      <c r="C15" s="39">
        <v>0</v>
      </c>
      <c r="D15" s="39">
        <f>B15+C15</f>
        <v>25.55</v>
      </c>
      <c r="E15" s="39">
        <v>27.11</v>
      </c>
      <c r="F15" s="39">
        <v>0</v>
      </c>
      <c r="G15" s="44">
        <f>E15+F15</f>
        <v>27.11</v>
      </c>
      <c r="H15" s="39">
        <v>26.33</v>
      </c>
      <c r="I15" s="39">
        <v>0</v>
      </c>
      <c r="J15" s="44">
        <f t="shared" si="2"/>
        <v>26.33</v>
      </c>
    </row>
    <row r="16" spans="1:10" s="9" customFormat="1" ht="27" customHeight="1">
      <c r="A16" s="41" t="s">
        <v>33</v>
      </c>
      <c r="B16" s="41">
        <f>B14+B15</f>
        <v>362.26000000000005</v>
      </c>
      <c r="C16" s="41">
        <f>C14+C15</f>
        <v>107.83999999999999</v>
      </c>
      <c r="D16" s="41">
        <f t="shared" si="0"/>
        <v>470.1</v>
      </c>
      <c r="E16" s="41">
        <f aca="true" t="shared" si="3" ref="E16:J16">E14+E15</f>
        <v>358.66</v>
      </c>
      <c r="F16" s="41">
        <f t="shared" si="3"/>
        <v>111.71</v>
      </c>
      <c r="G16" s="41">
        <f t="shared" si="3"/>
        <v>470.37</v>
      </c>
      <c r="H16" s="41">
        <f t="shared" si="3"/>
        <v>359.24</v>
      </c>
      <c r="I16" s="41">
        <f t="shared" si="3"/>
        <v>111.66</v>
      </c>
      <c r="J16" s="41">
        <f t="shared" si="3"/>
        <v>470.90000000000003</v>
      </c>
    </row>
  </sheetData>
  <mergeCells count="4">
    <mergeCell ref="A1:A2"/>
    <mergeCell ref="E1:G1"/>
    <mergeCell ref="H1:J1"/>
    <mergeCell ref="B1:D1"/>
  </mergeCells>
  <printOptions gridLines="1" horizontalCentered="1"/>
  <pageMargins left="0.3937007874015748" right="0.3937007874015748" top="0.8267716535433072" bottom="0.5905511811023623" header="0.5118110236220472" footer="0.3937007874015748"/>
  <pageSetup horizontalDpi="600" verticalDpi="600" orientation="landscape" paperSize="9" scale="90" r:id="rId1"/>
  <headerFooter alignWithMargins="0">
    <oddHeader>&amp;C&amp;"Arial CE,Pogrubiony"&amp;11Zatrudnienie w gimnazjach w 2007 roku (w etatach)&amp;RZałącznik Nr 27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12" customWidth="1"/>
    <col min="2" max="2" width="28.75390625" style="12" customWidth="1"/>
    <col min="3" max="12" width="13.125" style="12" customWidth="1"/>
    <col min="13" max="16384" width="9.125" style="12" customWidth="1"/>
  </cols>
  <sheetData>
    <row r="1" spans="1:12" s="10" customFormat="1" ht="18" customHeight="1">
      <c r="A1" s="55" t="s">
        <v>0</v>
      </c>
      <c r="B1" s="57" t="s">
        <v>102</v>
      </c>
      <c r="C1" s="55" t="s">
        <v>112</v>
      </c>
      <c r="D1" s="55" t="s">
        <v>1</v>
      </c>
      <c r="E1" s="35" t="s">
        <v>79</v>
      </c>
      <c r="F1" s="55" t="s">
        <v>8</v>
      </c>
      <c r="G1" s="55" t="s">
        <v>78</v>
      </c>
      <c r="H1" s="55" t="s">
        <v>1</v>
      </c>
      <c r="I1" s="35" t="s">
        <v>79</v>
      </c>
      <c r="J1" s="55" t="s">
        <v>8</v>
      </c>
      <c r="K1" s="55" t="s">
        <v>107</v>
      </c>
      <c r="L1" s="56" t="s">
        <v>9</v>
      </c>
    </row>
    <row r="2" spans="1:12" s="10" customFormat="1" ht="78" customHeight="1">
      <c r="A2" s="55"/>
      <c r="B2" s="57"/>
      <c r="C2" s="55"/>
      <c r="D2" s="55"/>
      <c r="E2" s="35" t="s">
        <v>7</v>
      </c>
      <c r="F2" s="55"/>
      <c r="G2" s="55"/>
      <c r="H2" s="55"/>
      <c r="I2" s="35" t="s">
        <v>7</v>
      </c>
      <c r="J2" s="55"/>
      <c r="K2" s="55"/>
      <c r="L2" s="56"/>
    </row>
    <row r="3" spans="1:12" s="11" customFormat="1" ht="12.75">
      <c r="A3" s="45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  <c r="H3" s="45">
        <v>8</v>
      </c>
      <c r="I3" s="45">
        <v>9</v>
      </c>
      <c r="J3" s="45">
        <v>10</v>
      </c>
      <c r="K3" s="45">
        <v>11</v>
      </c>
      <c r="L3" s="45">
        <v>12</v>
      </c>
    </row>
    <row r="4" spans="1:12" ht="27" customHeight="1">
      <c r="A4" s="42">
        <v>1</v>
      </c>
      <c r="B4" s="38" t="s">
        <v>88</v>
      </c>
      <c r="C4" s="46">
        <f aca="true" t="shared" si="0" ref="C4:C9">D4+F4</f>
        <v>3075120</v>
      </c>
      <c r="D4" s="46">
        <v>3075120</v>
      </c>
      <c r="E4" s="46"/>
      <c r="F4" s="46"/>
      <c r="G4" s="39">
        <f aca="true" t="shared" si="1" ref="G4:G10">H4+J4</f>
        <v>3053629.21</v>
      </c>
      <c r="H4" s="39">
        <v>3053629.21</v>
      </c>
      <c r="I4" s="39"/>
      <c r="J4" s="39"/>
      <c r="K4" s="46">
        <v>685</v>
      </c>
      <c r="L4" s="39">
        <f>(H4-I4)/K4/12</f>
        <v>371.4877384428224</v>
      </c>
    </row>
    <row r="5" spans="1:12" ht="27" customHeight="1">
      <c r="A5" s="42">
        <v>2</v>
      </c>
      <c r="B5" s="38" t="s">
        <v>89</v>
      </c>
      <c r="C5" s="46">
        <f t="shared" si="0"/>
        <v>5932307</v>
      </c>
      <c r="D5" s="46">
        <v>5056307</v>
      </c>
      <c r="E5" s="46"/>
      <c r="F5" s="46">
        <v>876000</v>
      </c>
      <c r="G5" s="39">
        <f t="shared" si="1"/>
        <v>5904866.3</v>
      </c>
      <c r="H5" s="39">
        <v>5028884.3</v>
      </c>
      <c r="I5" s="39"/>
      <c r="J5" s="39">
        <v>875982</v>
      </c>
      <c r="K5" s="46">
        <v>1138</v>
      </c>
      <c r="L5" s="39">
        <f aca="true" t="shared" si="2" ref="L5:L10">(H5-I5)/K5/12</f>
        <v>368.2545620972466</v>
      </c>
    </row>
    <row r="6" spans="1:12" ht="27" customHeight="1">
      <c r="A6" s="42">
        <v>3</v>
      </c>
      <c r="B6" s="38" t="s">
        <v>93</v>
      </c>
      <c r="C6" s="46">
        <f t="shared" si="0"/>
        <v>2643427</v>
      </c>
      <c r="D6" s="46">
        <v>2643427</v>
      </c>
      <c r="E6" s="46"/>
      <c r="F6" s="46"/>
      <c r="G6" s="39">
        <f t="shared" si="1"/>
        <v>2617841.56</v>
      </c>
      <c r="H6" s="39">
        <v>2617841.56</v>
      </c>
      <c r="I6" s="39"/>
      <c r="J6" s="39"/>
      <c r="K6" s="46">
        <v>442</v>
      </c>
      <c r="L6" s="39">
        <f t="shared" si="2"/>
        <v>493.55987179487175</v>
      </c>
    </row>
    <row r="7" spans="1:12" ht="27" customHeight="1">
      <c r="A7" s="42">
        <v>4</v>
      </c>
      <c r="B7" s="38" t="s">
        <v>92</v>
      </c>
      <c r="C7" s="46">
        <f t="shared" si="0"/>
        <v>1804760</v>
      </c>
      <c r="D7" s="46">
        <v>1769260</v>
      </c>
      <c r="E7" s="46"/>
      <c r="F7" s="46">
        <v>35500</v>
      </c>
      <c r="G7" s="39">
        <f t="shared" si="1"/>
        <v>1761558.48</v>
      </c>
      <c r="H7" s="39">
        <v>1726381.98</v>
      </c>
      <c r="I7" s="39"/>
      <c r="J7" s="39">
        <v>35176.5</v>
      </c>
      <c r="K7" s="46">
        <v>410</v>
      </c>
      <c r="L7" s="39">
        <f t="shared" si="2"/>
        <v>350.8906463414634</v>
      </c>
    </row>
    <row r="8" spans="1:12" ht="27" customHeight="1">
      <c r="A8" s="42">
        <v>5</v>
      </c>
      <c r="B8" s="38" t="s">
        <v>90</v>
      </c>
      <c r="C8" s="46">
        <f t="shared" si="0"/>
        <v>4846900</v>
      </c>
      <c r="D8" s="46">
        <v>4846900</v>
      </c>
      <c r="E8" s="46">
        <v>180000</v>
      </c>
      <c r="F8" s="46"/>
      <c r="G8" s="39">
        <f t="shared" si="1"/>
        <v>4757092.59</v>
      </c>
      <c r="H8" s="39">
        <v>4757092.59</v>
      </c>
      <c r="I8" s="39">
        <v>179165.9</v>
      </c>
      <c r="J8" s="39"/>
      <c r="K8" s="46">
        <v>1273</v>
      </c>
      <c r="L8" s="39">
        <f t="shared" si="2"/>
        <v>299.68098258706465</v>
      </c>
    </row>
    <row r="9" spans="1:12" ht="27" customHeight="1">
      <c r="A9" s="42">
        <v>6</v>
      </c>
      <c r="B9" s="38" t="s">
        <v>91</v>
      </c>
      <c r="C9" s="46">
        <f t="shared" si="0"/>
        <v>2785500</v>
      </c>
      <c r="D9" s="46">
        <v>2780500</v>
      </c>
      <c r="E9" s="46"/>
      <c r="F9" s="46">
        <v>5000</v>
      </c>
      <c r="G9" s="39">
        <f t="shared" si="1"/>
        <v>2600939.25</v>
      </c>
      <c r="H9" s="39">
        <v>2595940.25</v>
      </c>
      <c r="I9" s="39"/>
      <c r="J9" s="39">
        <v>4999</v>
      </c>
      <c r="K9" s="46">
        <v>511</v>
      </c>
      <c r="L9" s="39">
        <f t="shared" si="2"/>
        <v>423.343158838878</v>
      </c>
    </row>
    <row r="10" spans="1:12" ht="24.75" customHeight="1">
      <c r="A10" s="47"/>
      <c r="B10" s="40" t="s">
        <v>30</v>
      </c>
      <c r="C10" s="48">
        <f>D10+F10</f>
        <v>21088014</v>
      </c>
      <c r="D10" s="48">
        <f>SUM(D4:D9)</f>
        <v>20171514</v>
      </c>
      <c r="E10" s="48">
        <f>SUM(E4:E9)</f>
        <v>180000</v>
      </c>
      <c r="F10" s="48">
        <f>SUM(F4:F9)</f>
        <v>916500</v>
      </c>
      <c r="G10" s="41">
        <f t="shared" si="1"/>
        <v>20695927.39</v>
      </c>
      <c r="H10" s="41">
        <f>SUM(H4:H9)</f>
        <v>19779769.89</v>
      </c>
      <c r="I10" s="41">
        <f>SUM(I4:I9)</f>
        <v>179165.9</v>
      </c>
      <c r="J10" s="41">
        <f>SUM(J4:J9)</f>
        <v>916157.5</v>
      </c>
      <c r="K10" s="48">
        <f>SUM(K4:K9)</f>
        <v>4459</v>
      </c>
      <c r="L10" s="41">
        <f t="shared" si="2"/>
        <v>366.3116541451746</v>
      </c>
    </row>
    <row r="19" ht="12.75">
      <c r="K19" s="12" t="s">
        <v>2</v>
      </c>
    </row>
  </sheetData>
  <mergeCells count="10">
    <mergeCell ref="A1:A2"/>
    <mergeCell ref="B1:B2"/>
    <mergeCell ref="C1:C2"/>
    <mergeCell ref="D1:D2"/>
    <mergeCell ref="K1:K2"/>
    <mergeCell ref="L1:L2"/>
    <mergeCell ref="F1:F2"/>
    <mergeCell ref="G1:G2"/>
    <mergeCell ref="H1:H2"/>
    <mergeCell ref="J1:J2"/>
  </mergeCells>
  <printOptions gridLines="1" horizontalCentered="1"/>
  <pageMargins left="0.3937007874015748" right="0.3937007874015748" top="1.02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CE,Pogrubiony"&amp;12
Realizacja planu finansowego oraz koszt utrzymania jednego ucznia w poszczególnych liceach ogólnokształcących w 2007 roku&amp;RZałącznik Nr 28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A2"/>
    </sheetView>
  </sheetViews>
  <sheetFormatPr defaultColWidth="9.00390625" defaultRowHeight="12.75"/>
  <cols>
    <col min="1" max="1" width="4.25390625" style="12" customWidth="1"/>
    <col min="2" max="2" width="28.75390625" style="12" customWidth="1"/>
    <col min="3" max="12" width="13.125" style="12" customWidth="1"/>
    <col min="13" max="16384" width="9.125" style="12" customWidth="1"/>
  </cols>
  <sheetData>
    <row r="1" spans="1:12" s="10" customFormat="1" ht="18" customHeight="1">
      <c r="A1" s="55" t="s">
        <v>0</v>
      </c>
      <c r="B1" s="57" t="s">
        <v>103</v>
      </c>
      <c r="C1" s="55" t="s">
        <v>106</v>
      </c>
      <c r="D1" s="55" t="s">
        <v>1</v>
      </c>
      <c r="E1" s="35" t="s">
        <v>79</v>
      </c>
      <c r="F1" s="55" t="s">
        <v>8</v>
      </c>
      <c r="G1" s="55" t="s">
        <v>78</v>
      </c>
      <c r="H1" s="55" t="s">
        <v>1</v>
      </c>
      <c r="I1" s="35" t="s">
        <v>79</v>
      </c>
      <c r="J1" s="55" t="s">
        <v>8</v>
      </c>
      <c r="K1" s="55" t="s">
        <v>107</v>
      </c>
      <c r="L1" s="56" t="s">
        <v>9</v>
      </c>
    </row>
    <row r="2" spans="1:12" s="10" customFormat="1" ht="78" customHeight="1">
      <c r="A2" s="55"/>
      <c r="B2" s="57"/>
      <c r="C2" s="55"/>
      <c r="D2" s="55"/>
      <c r="E2" s="35" t="s">
        <v>7</v>
      </c>
      <c r="F2" s="55"/>
      <c r="G2" s="55"/>
      <c r="H2" s="55"/>
      <c r="I2" s="35" t="s">
        <v>7</v>
      </c>
      <c r="J2" s="55"/>
      <c r="K2" s="55"/>
      <c r="L2" s="56"/>
    </row>
    <row r="3" spans="1:12" s="13" customFormat="1" ht="11.25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</row>
    <row r="4" spans="1:12" ht="24.75" customHeight="1">
      <c r="A4" s="42">
        <v>1</v>
      </c>
      <c r="B4" s="38" t="s">
        <v>42</v>
      </c>
      <c r="C4" s="46">
        <f>D4+F4</f>
        <v>4719370</v>
      </c>
      <c r="D4" s="46">
        <v>4719370</v>
      </c>
      <c r="E4" s="46"/>
      <c r="F4" s="46"/>
      <c r="G4" s="39">
        <f>H4+J4</f>
        <v>4686533</v>
      </c>
      <c r="H4" s="39">
        <v>4686533</v>
      </c>
      <c r="I4" s="39"/>
      <c r="J4" s="39"/>
      <c r="K4" s="46">
        <v>995</v>
      </c>
      <c r="L4" s="39">
        <f>(H4-I4)/K4/12</f>
        <v>392.50695142378555</v>
      </c>
    </row>
    <row r="5" spans="1:12" ht="24.75" customHeight="1">
      <c r="A5" s="42">
        <v>2</v>
      </c>
      <c r="B5" s="38" t="s">
        <v>100</v>
      </c>
      <c r="C5" s="46">
        <f aca="true" t="shared" si="0" ref="C5:C12">D5+F5</f>
        <v>4319970</v>
      </c>
      <c r="D5" s="46">
        <v>4319970</v>
      </c>
      <c r="E5" s="46"/>
      <c r="F5" s="46"/>
      <c r="G5" s="39">
        <f aca="true" t="shared" si="1" ref="G5:G12">H5+J5</f>
        <v>4198737.83</v>
      </c>
      <c r="H5" s="39">
        <v>4198737.83</v>
      </c>
      <c r="I5" s="39"/>
      <c r="J5" s="39"/>
      <c r="K5" s="46">
        <v>865</v>
      </c>
      <c r="L5" s="39">
        <f aca="true" t="shared" si="2" ref="L5:L13">(H5-I5)/K5/12</f>
        <v>404.5026811175337</v>
      </c>
    </row>
    <row r="6" spans="1:12" ht="24.75" customHeight="1">
      <c r="A6" s="42">
        <v>3</v>
      </c>
      <c r="B6" s="38" t="s">
        <v>3</v>
      </c>
      <c r="C6" s="46">
        <f t="shared" si="0"/>
        <v>3991810</v>
      </c>
      <c r="D6" s="46">
        <v>3752810</v>
      </c>
      <c r="E6" s="46"/>
      <c r="F6" s="46">
        <v>239000</v>
      </c>
      <c r="G6" s="39">
        <f t="shared" si="1"/>
        <v>3959263.12</v>
      </c>
      <c r="H6" s="39">
        <v>3727269.12</v>
      </c>
      <c r="I6" s="39"/>
      <c r="J6" s="39">
        <v>231994</v>
      </c>
      <c r="K6" s="46">
        <v>661</v>
      </c>
      <c r="L6" s="39">
        <f t="shared" si="2"/>
        <v>469.9028139183056</v>
      </c>
    </row>
    <row r="7" spans="1:12" ht="25.5">
      <c r="A7" s="42">
        <v>4</v>
      </c>
      <c r="B7" s="38" t="s">
        <v>4</v>
      </c>
      <c r="C7" s="46">
        <f t="shared" si="0"/>
        <v>2216800</v>
      </c>
      <c r="D7" s="46">
        <v>2212800</v>
      </c>
      <c r="E7" s="46"/>
      <c r="F7" s="46">
        <v>4000</v>
      </c>
      <c r="G7" s="39">
        <f t="shared" si="1"/>
        <v>2169961.29</v>
      </c>
      <c r="H7" s="39">
        <v>2165980.43</v>
      </c>
      <c r="I7" s="39"/>
      <c r="J7" s="39">
        <v>3980.86</v>
      </c>
      <c r="K7" s="46">
        <v>310</v>
      </c>
      <c r="L7" s="39">
        <f t="shared" si="2"/>
        <v>582.252803763441</v>
      </c>
    </row>
    <row r="8" spans="1:12" ht="24.75" customHeight="1">
      <c r="A8" s="42">
        <v>5</v>
      </c>
      <c r="B8" s="38" t="s">
        <v>5</v>
      </c>
      <c r="C8" s="46">
        <f t="shared" si="0"/>
        <v>4076130</v>
      </c>
      <c r="D8" s="46">
        <v>4064830</v>
      </c>
      <c r="E8" s="46"/>
      <c r="F8" s="46">
        <v>11300</v>
      </c>
      <c r="G8" s="39">
        <f t="shared" si="1"/>
        <v>4065187.33</v>
      </c>
      <c r="H8" s="39">
        <v>4053887.33</v>
      </c>
      <c r="I8" s="39"/>
      <c r="J8" s="39">
        <v>11300</v>
      </c>
      <c r="K8" s="46">
        <v>903</v>
      </c>
      <c r="L8" s="39">
        <f t="shared" si="2"/>
        <v>374.11289497969733</v>
      </c>
    </row>
    <row r="9" spans="1:12" ht="24.75" customHeight="1">
      <c r="A9" s="42">
        <v>6</v>
      </c>
      <c r="B9" s="38" t="s">
        <v>43</v>
      </c>
      <c r="C9" s="46">
        <f t="shared" si="0"/>
        <v>332000</v>
      </c>
      <c r="D9" s="46">
        <v>332000</v>
      </c>
      <c r="E9" s="46"/>
      <c r="F9" s="46"/>
      <c r="G9" s="39">
        <f t="shared" si="1"/>
        <v>305138.16</v>
      </c>
      <c r="H9" s="39">
        <v>305138.16</v>
      </c>
      <c r="I9" s="39"/>
      <c r="J9" s="39"/>
      <c r="K9" s="46">
        <v>106</v>
      </c>
      <c r="L9" s="39">
        <f>(H9-I9)/K9/12</f>
        <v>239.88849056603772</v>
      </c>
    </row>
    <row r="10" spans="1:12" ht="25.5" customHeight="1">
      <c r="A10" s="42">
        <v>7</v>
      </c>
      <c r="B10" s="38" t="s">
        <v>6</v>
      </c>
      <c r="C10" s="46">
        <f t="shared" si="0"/>
        <v>2952560</v>
      </c>
      <c r="D10" s="46">
        <v>2952560</v>
      </c>
      <c r="E10" s="46"/>
      <c r="F10" s="46"/>
      <c r="G10" s="39">
        <f t="shared" si="1"/>
        <v>2859504.36</v>
      </c>
      <c r="H10" s="39">
        <v>2859504.36</v>
      </c>
      <c r="I10" s="39"/>
      <c r="J10" s="39"/>
      <c r="K10" s="46">
        <v>611</v>
      </c>
      <c r="L10" s="39">
        <f t="shared" si="2"/>
        <v>390.0033224222586</v>
      </c>
    </row>
    <row r="11" spans="1:12" ht="25.5" customHeight="1">
      <c r="A11" s="42">
        <v>8</v>
      </c>
      <c r="B11" s="38" t="s">
        <v>44</v>
      </c>
      <c r="C11" s="46">
        <f t="shared" si="0"/>
        <v>4460750</v>
      </c>
      <c r="D11" s="46">
        <v>4457450</v>
      </c>
      <c r="E11" s="46"/>
      <c r="F11" s="46">
        <v>3300</v>
      </c>
      <c r="G11" s="39">
        <f t="shared" si="1"/>
        <v>4373514.36</v>
      </c>
      <c r="H11" s="39">
        <v>4370214.36</v>
      </c>
      <c r="I11" s="39"/>
      <c r="J11" s="39">
        <v>3300</v>
      </c>
      <c r="K11" s="46">
        <v>1015</v>
      </c>
      <c r="L11" s="39">
        <f t="shared" si="2"/>
        <v>358.8024926108374</v>
      </c>
    </row>
    <row r="12" spans="1:12" ht="47.25" customHeight="1">
      <c r="A12" s="42">
        <v>9</v>
      </c>
      <c r="B12" s="38" t="s">
        <v>96</v>
      </c>
      <c r="C12" s="46">
        <f t="shared" si="0"/>
        <v>294100</v>
      </c>
      <c r="D12" s="46">
        <v>294100</v>
      </c>
      <c r="E12" s="46"/>
      <c r="F12" s="46"/>
      <c r="G12" s="39">
        <f t="shared" si="1"/>
        <v>278768.23</v>
      </c>
      <c r="H12" s="39">
        <v>278768.23</v>
      </c>
      <c r="I12" s="39"/>
      <c r="J12" s="39"/>
      <c r="K12" s="46">
        <v>17</v>
      </c>
      <c r="L12" s="39">
        <f t="shared" si="2"/>
        <v>1366.5109313725488</v>
      </c>
    </row>
    <row r="13" spans="1:12" ht="24.75" customHeight="1">
      <c r="A13" s="47"/>
      <c r="B13" s="40" t="s">
        <v>30</v>
      </c>
      <c r="C13" s="48">
        <f>D13+F13</f>
        <v>27363490</v>
      </c>
      <c r="D13" s="48">
        <f>SUM(D4:D12)</f>
        <v>27105890</v>
      </c>
      <c r="E13" s="48">
        <f>SUM(E4:E12)</f>
        <v>0</v>
      </c>
      <c r="F13" s="48">
        <f>SUM(F4:F12)</f>
        <v>257600</v>
      </c>
      <c r="G13" s="41">
        <f>H13+J13</f>
        <v>26896607.68</v>
      </c>
      <c r="H13" s="41">
        <f>SUM(H4:H12)</f>
        <v>26646032.82</v>
      </c>
      <c r="I13" s="41">
        <f>SUM(I4:I12)</f>
        <v>0</v>
      </c>
      <c r="J13" s="41">
        <f>SUM(J4:J12)</f>
        <v>250574.86</v>
      </c>
      <c r="K13" s="48">
        <f>SUM(K4:K12)</f>
        <v>5483</v>
      </c>
      <c r="L13" s="41">
        <f t="shared" si="2"/>
        <v>404.9795248951304</v>
      </c>
    </row>
    <row r="19" ht="12.75">
      <c r="K19" s="12" t="s">
        <v>2</v>
      </c>
    </row>
  </sheetData>
  <mergeCells count="10">
    <mergeCell ref="A1:A2"/>
    <mergeCell ref="B1:B2"/>
    <mergeCell ref="C1:C2"/>
    <mergeCell ref="D1:D2"/>
    <mergeCell ref="K1:K2"/>
    <mergeCell ref="L1:L2"/>
    <mergeCell ref="F1:F2"/>
    <mergeCell ref="G1:G2"/>
    <mergeCell ref="H1:H2"/>
    <mergeCell ref="J1:J2"/>
  </mergeCells>
  <printOptions gridLines="1" horizontalCentered="1"/>
  <pageMargins left="0.3937007874015748" right="0.3937007874015748" top="0.93" bottom="0.5905511811023623" header="0.5118110236220472" footer="0.3937007874015748"/>
  <pageSetup horizontalDpi="600" verticalDpi="600" orientation="landscape" paperSize="9" scale="85" r:id="rId1"/>
  <headerFooter alignWithMargins="0">
    <oddHeader>&amp;C&amp;"Arial CE,Pogrubiony"&amp;12
Realizacja planu finansowego oraz koszt utrzymania jednego ucznia w poszczególnych Zespołach Szkół Zawodowych w 2007 roku&amp;RZałącznik Nr 29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="90" zoomScaleNormal="90" workbookViewId="0" topLeftCell="A1">
      <selection activeCell="A1" sqref="A1:A2"/>
    </sheetView>
  </sheetViews>
  <sheetFormatPr defaultColWidth="9.00390625" defaultRowHeight="12.75"/>
  <cols>
    <col min="1" max="1" width="4.375" style="14" customWidth="1"/>
    <col min="2" max="2" width="41.875" style="14" customWidth="1"/>
    <col min="3" max="11" width="13.75390625" style="14" customWidth="1"/>
    <col min="12" max="16384" width="9.125" style="14" customWidth="1"/>
  </cols>
  <sheetData>
    <row r="1" spans="1:11" ht="27" customHeight="1">
      <c r="A1" s="58" t="s">
        <v>0</v>
      </c>
      <c r="B1" s="54" t="s">
        <v>104</v>
      </c>
      <c r="C1" s="58" t="s">
        <v>118</v>
      </c>
      <c r="D1" s="58"/>
      <c r="E1" s="52" t="s">
        <v>113</v>
      </c>
      <c r="F1" s="52" t="s">
        <v>114</v>
      </c>
      <c r="G1" s="60" t="s">
        <v>115</v>
      </c>
      <c r="H1" s="52" t="s">
        <v>116</v>
      </c>
      <c r="I1" s="59" t="s">
        <v>117</v>
      </c>
      <c r="J1" s="59"/>
      <c r="K1" s="59"/>
    </row>
    <row r="2" spans="1:11" ht="58.5" customHeight="1">
      <c r="A2" s="58"/>
      <c r="B2" s="54"/>
      <c r="C2" s="16" t="s">
        <v>75</v>
      </c>
      <c r="D2" s="16" t="s">
        <v>76</v>
      </c>
      <c r="E2" s="52"/>
      <c r="F2" s="52"/>
      <c r="G2" s="60"/>
      <c r="H2" s="52"/>
      <c r="I2" s="16" t="s">
        <v>77</v>
      </c>
      <c r="J2" s="16" t="s">
        <v>105</v>
      </c>
      <c r="K2" s="16" t="s">
        <v>81</v>
      </c>
    </row>
    <row r="3" spans="1:11" s="15" customFormat="1" ht="12.7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9</v>
      </c>
      <c r="I3" s="29">
        <v>10</v>
      </c>
      <c r="J3" s="29">
        <v>11</v>
      </c>
      <c r="K3" s="29">
        <v>12</v>
      </c>
    </row>
    <row r="4" spans="1:11" ht="12.75">
      <c r="A4" s="30">
        <v>1</v>
      </c>
      <c r="B4" s="19" t="s">
        <v>45</v>
      </c>
      <c r="C4" s="20">
        <v>4</v>
      </c>
      <c r="D4" s="20">
        <v>100</v>
      </c>
      <c r="E4" s="20">
        <v>100</v>
      </c>
      <c r="F4" s="20">
        <v>610930</v>
      </c>
      <c r="G4" s="22">
        <v>601903.02</v>
      </c>
      <c r="H4" s="22">
        <v>217507.1</v>
      </c>
      <c r="I4" s="23">
        <f>(G4/E4)/12</f>
        <v>501.58585</v>
      </c>
      <c r="J4" s="23">
        <f>(H4/E4)/12</f>
        <v>181.25591666666665</v>
      </c>
      <c r="K4" s="23">
        <f>(G4+H4)/E4/12</f>
        <v>682.8417666666666</v>
      </c>
    </row>
    <row r="5" spans="1:11" ht="12.75">
      <c r="A5" s="30">
        <v>2</v>
      </c>
      <c r="B5" s="19" t="s">
        <v>46</v>
      </c>
      <c r="C5" s="20">
        <v>5</v>
      </c>
      <c r="D5" s="20">
        <v>119</v>
      </c>
      <c r="E5" s="20">
        <v>122</v>
      </c>
      <c r="F5" s="20">
        <v>730000</v>
      </c>
      <c r="G5" s="22">
        <v>729622.11</v>
      </c>
      <c r="H5" s="22">
        <v>265412.08</v>
      </c>
      <c r="I5" s="23">
        <f aca="true" t="shared" si="0" ref="I5:I38">(G5/E5)/12</f>
        <v>498.37575819672134</v>
      </c>
      <c r="J5" s="23">
        <f aca="true" t="shared" si="1" ref="J5:J36">(H5/E5)/12</f>
        <v>181.2924043715847</v>
      </c>
      <c r="K5" s="23">
        <f aca="true" t="shared" si="2" ref="K5:K36">(G5+H5)/E5/12</f>
        <v>679.668162568306</v>
      </c>
    </row>
    <row r="6" spans="1:11" ht="12.75">
      <c r="A6" s="30">
        <v>3</v>
      </c>
      <c r="B6" s="19" t="s">
        <v>47</v>
      </c>
      <c r="C6" s="20">
        <v>4</v>
      </c>
      <c r="D6" s="20">
        <v>100</v>
      </c>
      <c r="E6" s="20">
        <v>100</v>
      </c>
      <c r="F6" s="20">
        <v>614050</v>
      </c>
      <c r="G6" s="22">
        <v>607216.44</v>
      </c>
      <c r="H6" s="22">
        <v>210775.08</v>
      </c>
      <c r="I6" s="23">
        <f t="shared" si="0"/>
        <v>506.0137</v>
      </c>
      <c r="J6" s="23">
        <f t="shared" si="1"/>
        <v>175.64589999999998</v>
      </c>
      <c r="K6" s="23">
        <f t="shared" si="2"/>
        <v>681.6596</v>
      </c>
    </row>
    <row r="7" spans="1:11" ht="12.75">
      <c r="A7" s="30"/>
      <c r="B7" s="19" t="s">
        <v>119</v>
      </c>
      <c r="C7" s="20"/>
      <c r="D7" s="20"/>
      <c r="E7" s="20"/>
      <c r="F7" s="20">
        <v>91600</v>
      </c>
      <c r="G7" s="22">
        <v>91044.81</v>
      </c>
      <c r="H7" s="22"/>
      <c r="I7" s="23"/>
      <c r="J7" s="23"/>
      <c r="K7" s="23"/>
    </row>
    <row r="8" spans="1:11" ht="12.75">
      <c r="A8" s="30">
        <v>4</v>
      </c>
      <c r="B8" s="19" t="s">
        <v>48</v>
      </c>
      <c r="C8" s="20">
        <v>4</v>
      </c>
      <c r="D8" s="20">
        <v>86</v>
      </c>
      <c r="E8" s="20">
        <v>88</v>
      </c>
      <c r="F8" s="20">
        <v>592400</v>
      </c>
      <c r="G8" s="22">
        <v>591741.44</v>
      </c>
      <c r="H8" s="22">
        <v>171499.8</v>
      </c>
      <c r="I8" s="23">
        <f t="shared" si="0"/>
        <v>560.3612121212121</v>
      </c>
      <c r="J8" s="23">
        <f t="shared" si="1"/>
        <v>162.4051136363636</v>
      </c>
      <c r="K8" s="23">
        <f t="shared" si="2"/>
        <v>722.7663257575758</v>
      </c>
    </row>
    <row r="9" spans="1:11" ht="12.75">
      <c r="A9" s="30">
        <v>5</v>
      </c>
      <c r="B9" s="19" t="s">
        <v>49</v>
      </c>
      <c r="C9" s="20">
        <v>4</v>
      </c>
      <c r="D9" s="20">
        <v>97</v>
      </c>
      <c r="E9" s="20">
        <v>100</v>
      </c>
      <c r="F9" s="20">
        <v>624300</v>
      </c>
      <c r="G9" s="22">
        <v>621401.34</v>
      </c>
      <c r="H9" s="22">
        <v>269597.4</v>
      </c>
      <c r="I9" s="23">
        <f t="shared" si="0"/>
        <v>517.83445</v>
      </c>
      <c r="J9" s="23">
        <f t="shared" si="1"/>
        <v>224.6645</v>
      </c>
      <c r="K9" s="23">
        <f t="shared" si="2"/>
        <v>742.49895</v>
      </c>
    </row>
    <row r="10" spans="1:11" ht="12.75">
      <c r="A10" s="30">
        <v>6</v>
      </c>
      <c r="B10" s="19" t="s">
        <v>50</v>
      </c>
      <c r="C10" s="20">
        <v>6</v>
      </c>
      <c r="D10" s="20">
        <v>137</v>
      </c>
      <c r="E10" s="20">
        <v>137</v>
      </c>
      <c r="F10" s="20">
        <v>947900</v>
      </c>
      <c r="G10" s="22">
        <v>939960.12</v>
      </c>
      <c r="H10" s="22">
        <v>311876.14</v>
      </c>
      <c r="I10" s="23">
        <f t="shared" si="0"/>
        <v>571.751897810219</v>
      </c>
      <c r="J10" s="23">
        <f t="shared" si="1"/>
        <v>189.70568126520683</v>
      </c>
      <c r="K10" s="23">
        <f t="shared" si="2"/>
        <v>761.4575790754258</v>
      </c>
    </row>
    <row r="11" spans="1:11" ht="12.75">
      <c r="A11" s="30">
        <v>7</v>
      </c>
      <c r="B11" s="19" t="s">
        <v>51</v>
      </c>
      <c r="C11" s="20">
        <v>5</v>
      </c>
      <c r="D11" s="20">
        <v>122</v>
      </c>
      <c r="E11" s="20">
        <v>125</v>
      </c>
      <c r="F11" s="20">
        <v>841380</v>
      </c>
      <c r="G11" s="22">
        <v>839094.25</v>
      </c>
      <c r="H11" s="22">
        <v>205837.04</v>
      </c>
      <c r="I11" s="23">
        <f t="shared" si="0"/>
        <v>559.3961666666667</v>
      </c>
      <c r="J11" s="23">
        <f t="shared" si="1"/>
        <v>137.22469333333333</v>
      </c>
      <c r="K11" s="23">
        <f t="shared" si="2"/>
        <v>696.62086</v>
      </c>
    </row>
    <row r="12" spans="1:11" ht="12.75">
      <c r="A12" s="30"/>
      <c r="B12" s="19" t="s">
        <v>120</v>
      </c>
      <c r="C12" s="20"/>
      <c r="D12" s="20"/>
      <c r="E12" s="20"/>
      <c r="F12" s="20">
        <v>83000</v>
      </c>
      <c r="G12" s="22">
        <v>83000</v>
      </c>
      <c r="H12" s="22"/>
      <c r="I12" s="23"/>
      <c r="J12" s="23"/>
      <c r="K12" s="23"/>
    </row>
    <row r="13" spans="1:11" ht="12.75">
      <c r="A13" s="30">
        <v>8</v>
      </c>
      <c r="B13" s="19" t="s">
        <v>52</v>
      </c>
      <c r="C13" s="20">
        <v>3</v>
      </c>
      <c r="D13" s="20">
        <v>61</v>
      </c>
      <c r="E13" s="20">
        <v>67</v>
      </c>
      <c r="F13" s="20">
        <v>347600</v>
      </c>
      <c r="G13" s="22">
        <v>342786.06</v>
      </c>
      <c r="H13" s="22">
        <v>100343.82</v>
      </c>
      <c r="I13" s="23">
        <f t="shared" si="0"/>
        <v>426.3508208955224</v>
      </c>
      <c r="J13" s="23">
        <f t="shared" si="1"/>
        <v>124.80574626865672</v>
      </c>
      <c r="K13" s="23">
        <f t="shared" si="2"/>
        <v>551.1565671641791</v>
      </c>
    </row>
    <row r="14" spans="1:11" ht="12.75">
      <c r="A14" s="30">
        <v>9</v>
      </c>
      <c r="B14" s="19" t="s">
        <v>94</v>
      </c>
      <c r="C14" s="20">
        <v>2</v>
      </c>
      <c r="D14" s="20">
        <v>50</v>
      </c>
      <c r="E14" s="20">
        <v>48</v>
      </c>
      <c r="F14" s="20">
        <v>340650</v>
      </c>
      <c r="G14" s="22">
        <v>340452.62</v>
      </c>
      <c r="H14" s="22">
        <v>94277.96</v>
      </c>
      <c r="I14" s="23">
        <f t="shared" si="0"/>
        <v>591.0635763888889</v>
      </c>
      <c r="J14" s="23">
        <f t="shared" si="1"/>
        <v>163.6770138888889</v>
      </c>
      <c r="K14" s="23">
        <f t="shared" si="2"/>
        <v>754.7405902777778</v>
      </c>
    </row>
    <row r="15" spans="1:11" ht="12.75">
      <c r="A15" s="30">
        <v>10</v>
      </c>
      <c r="B15" s="19" t="s">
        <v>53</v>
      </c>
      <c r="C15" s="20">
        <v>6</v>
      </c>
      <c r="D15" s="20">
        <v>119</v>
      </c>
      <c r="E15" s="20">
        <v>113</v>
      </c>
      <c r="F15" s="20">
        <v>923630</v>
      </c>
      <c r="G15" s="22">
        <v>921698.42</v>
      </c>
      <c r="H15" s="22">
        <v>237509.31</v>
      </c>
      <c r="I15" s="23">
        <f t="shared" si="0"/>
        <v>679.718598820059</v>
      </c>
      <c r="J15" s="23">
        <f t="shared" si="1"/>
        <v>175.15435840707963</v>
      </c>
      <c r="K15" s="23">
        <f t="shared" si="2"/>
        <v>854.8729572271386</v>
      </c>
    </row>
    <row r="16" spans="1:11" ht="12.75">
      <c r="A16" s="30">
        <v>11</v>
      </c>
      <c r="B16" s="19" t="s">
        <v>54</v>
      </c>
      <c r="C16" s="20">
        <v>5</v>
      </c>
      <c r="D16" s="20">
        <v>120</v>
      </c>
      <c r="E16" s="20">
        <v>124</v>
      </c>
      <c r="F16" s="20">
        <v>803400</v>
      </c>
      <c r="G16" s="22">
        <v>801968.7</v>
      </c>
      <c r="H16" s="22">
        <v>208939.22</v>
      </c>
      <c r="I16" s="23">
        <f t="shared" si="0"/>
        <v>538.9574596774193</v>
      </c>
      <c r="J16" s="23">
        <f t="shared" si="1"/>
        <v>140.4161424731183</v>
      </c>
      <c r="K16" s="23">
        <f t="shared" si="2"/>
        <v>679.3736021505375</v>
      </c>
    </row>
    <row r="17" spans="1:11" ht="12.75">
      <c r="A17" s="30">
        <v>12</v>
      </c>
      <c r="B17" s="19" t="s">
        <v>55</v>
      </c>
      <c r="C17" s="20">
        <v>4</v>
      </c>
      <c r="D17" s="20">
        <v>98</v>
      </c>
      <c r="E17" s="20">
        <v>93</v>
      </c>
      <c r="F17" s="20">
        <v>546400</v>
      </c>
      <c r="G17" s="22">
        <v>544606.23</v>
      </c>
      <c r="H17" s="22">
        <v>161048.85</v>
      </c>
      <c r="I17" s="23">
        <f t="shared" si="0"/>
        <v>487.9984139784946</v>
      </c>
      <c r="J17" s="23">
        <f t="shared" si="1"/>
        <v>144.3090053763441</v>
      </c>
      <c r="K17" s="23">
        <f t="shared" si="2"/>
        <v>632.3074193548387</v>
      </c>
    </row>
    <row r="18" spans="1:11" ht="12.75">
      <c r="A18" s="30">
        <v>13</v>
      </c>
      <c r="B18" s="19" t="s">
        <v>56</v>
      </c>
      <c r="C18" s="20">
        <v>4</v>
      </c>
      <c r="D18" s="20">
        <v>100</v>
      </c>
      <c r="E18" s="20">
        <v>100</v>
      </c>
      <c r="F18" s="20">
        <v>592700</v>
      </c>
      <c r="G18" s="22">
        <v>592358.56</v>
      </c>
      <c r="H18" s="22">
        <v>191967.18</v>
      </c>
      <c r="I18" s="23">
        <f t="shared" si="0"/>
        <v>493.63213333333334</v>
      </c>
      <c r="J18" s="23">
        <f t="shared" si="1"/>
        <v>159.97265</v>
      </c>
      <c r="K18" s="23">
        <f t="shared" si="2"/>
        <v>653.6047833333333</v>
      </c>
    </row>
    <row r="19" spans="1:11" ht="12.75">
      <c r="A19" s="30">
        <v>14</v>
      </c>
      <c r="B19" s="19" t="s">
        <v>57</v>
      </c>
      <c r="C19" s="20">
        <v>5</v>
      </c>
      <c r="D19" s="20">
        <v>120</v>
      </c>
      <c r="E19" s="20">
        <v>120</v>
      </c>
      <c r="F19" s="20">
        <v>672900</v>
      </c>
      <c r="G19" s="22">
        <v>669986.28</v>
      </c>
      <c r="H19" s="22">
        <v>282946.48</v>
      </c>
      <c r="I19" s="23">
        <f t="shared" si="0"/>
        <v>465.26825</v>
      </c>
      <c r="J19" s="23">
        <f t="shared" si="1"/>
        <v>196.4906111111111</v>
      </c>
      <c r="K19" s="23">
        <f t="shared" si="2"/>
        <v>661.7588611111111</v>
      </c>
    </row>
    <row r="20" spans="1:11" ht="12.75">
      <c r="A20" s="30">
        <v>15</v>
      </c>
      <c r="B20" s="19" t="s">
        <v>58</v>
      </c>
      <c r="C20" s="20">
        <v>4</v>
      </c>
      <c r="D20" s="20">
        <v>99</v>
      </c>
      <c r="E20" s="20">
        <v>100</v>
      </c>
      <c r="F20" s="20">
        <v>665650</v>
      </c>
      <c r="G20" s="22">
        <v>656895.66</v>
      </c>
      <c r="H20" s="22">
        <v>178877.31</v>
      </c>
      <c r="I20" s="23">
        <f t="shared" si="0"/>
        <v>547.41305</v>
      </c>
      <c r="J20" s="23">
        <f t="shared" si="1"/>
        <v>149.064425</v>
      </c>
      <c r="K20" s="23">
        <f t="shared" si="2"/>
        <v>696.477475</v>
      </c>
    </row>
    <row r="21" spans="1:11" ht="12.75">
      <c r="A21" s="30">
        <v>16</v>
      </c>
      <c r="B21" s="19" t="s">
        <v>59</v>
      </c>
      <c r="C21" s="20">
        <v>4</v>
      </c>
      <c r="D21" s="20">
        <v>100</v>
      </c>
      <c r="E21" s="20">
        <v>103</v>
      </c>
      <c r="F21" s="20">
        <v>695230</v>
      </c>
      <c r="G21" s="22">
        <v>655316.98</v>
      </c>
      <c r="H21" s="22">
        <v>247559.14</v>
      </c>
      <c r="I21" s="23">
        <f t="shared" si="0"/>
        <v>530.1917313915857</v>
      </c>
      <c r="J21" s="23">
        <f t="shared" si="1"/>
        <v>200.2905663430421</v>
      </c>
      <c r="K21" s="23">
        <f t="shared" si="2"/>
        <v>730.4822977346279</v>
      </c>
    </row>
    <row r="22" spans="1:11" ht="12.75">
      <c r="A22" s="30">
        <v>17</v>
      </c>
      <c r="B22" s="19" t="s">
        <v>60</v>
      </c>
      <c r="C22" s="20">
        <v>3</v>
      </c>
      <c r="D22" s="20">
        <v>73</v>
      </c>
      <c r="E22" s="20">
        <v>76</v>
      </c>
      <c r="F22" s="20">
        <v>538152</v>
      </c>
      <c r="G22" s="22">
        <v>524884.55</v>
      </c>
      <c r="H22" s="22">
        <v>144237.69</v>
      </c>
      <c r="I22" s="23">
        <f t="shared" si="0"/>
        <v>575.5313048245615</v>
      </c>
      <c r="J22" s="23">
        <f t="shared" si="1"/>
        <v>158.15536184210526</v>
      </c>
      <c r="K22" s="23">
        <f t="shared" si="2"/>
        <v>733.6866666666666</v>
      </c>
    </row>
    <row r="23" spans="1:11" ht="12.75">
      <c r="A23" s="30">
        <v>18</v>
      </c>
      <c r="B23" s="19" t="s">
        <v>61</v>
      </c>
      <c r="C23" s="20">
        <v>4</v>
      </c>
      <c r="D23" s="20">
        <v>100</v>
      </c>
      <c r="E23" s="20">
        <v>100</v>
      </c>
      <c r="F23" s="20">
        <v>564300</v>
      </c>
      <c r="G23" s="22">
        <v>561192</v>
      </c>
      <c r="H23" s="22">
        <v>197934.72</v>
      </c>
      <c r="I23" s="23">
        <f t="shared" si="0"/>
        <v>467.66</v>
      </c>
      <c r="J23" s="23">
        <f t="shared" si="1"/>
        <v>164.94559999999998</v>
      </c>
      <c r="K23" s="23">
        <f t="shared" si="2"/>
        <v>632.6056</v>
      </c>
    </row>
    <row r="24" spans="1:11" ht="12.75">
      <c r="A24" s="30">
        <v>19</v>
      </c>
      <c r="B24" s="19" t="s">
        <v>62</v>
      </c>
      <c r="C24" s="20">
        <v>2</v>
      </c>
      <c r="D24" s="20">
        <v>46</v>
      </c>
      <c r="E24" s="20">
        <v>45</v>
      </c>
      <c r="F24" s="20">
        <v>392200</v>
      </c>
      <c r="G24" s="22">
        <v>368831.83</v>
      </c>
      <c r="H24" s="22">
        <v>82157.85</v>
      </c>
      <c r="I24" s="23">
        <f t="shared" si="0"/>
        <v>683.0219074074074</v>
      </c>
      <c r="J24" s="23">
        <f t="shared" si="1"/>
        <v>152.14416666666668</v>
      </c>
      <c r="K24" s="23">
        <f t="shared" si="2"/>
        <v>835.1660740740741</v>
      </c>
    </row>
    <row r="25" spans="1:11" ht="12.75">
      <c r="A25" s="30">
        <v>20</v>
      </c>
      <c r="B25" s="19" t="s">
        <v>63</v>
      </c>
      <c r="C25" s="20">
        <v>3</v>
      </c>
      <c r="D25" s="20">
        <v>58</v>
      </c>
      <c r="E25" s="20">
        <v>58</v>
      </c>
      <c r="F25" s="20">
        <v>483200</v>
      </c>
      <c r="G25" s="22">
        <v>481915.53</v>
      </c>
      <c r="H25" s="22">
        <v>119793.01</v>
      </c>
      <c r="I25" s="23">
        <f t="shared" si="0"/>
        <v>692.4073706896552</v>
      </c>
      <c r="J25" s="23">
        <f t="shared" si="1"/>
        <v>172.1163936781609</v>
      </c>
      <c r="K25" s="23">
        <f t="shared" si="2"/>
        <v>864.5237643678162</v>
      </c>
    </row>
    <row r="26" spans="1:11" ht="12.75">
      <c r="A26" s="30">
        <v>21</v>
      </c>
      <c r="B26" s="19" t="s">
        <v>64</v>
      </c>
      <c r="C26" s="20">
        <v>3</v>
      </c>
      <c r="D26" s="20">
        <v>64</v>
      </c>
      <c r="E26" s="20">
        <v>63</v>
      </c>
      <c r="F26" s="20">
        <v>303500</v>
      </c>
      <c r="G26" s="22">
        <v>303205.85</v>
      </c>
      <c r="H26" s="22">
        <v>158805.41</v>
      </c>
      <c r="I26" s="23">
        <f t="shared" si="0"/>
        <v>401.0659391534391</v>
      </c>
      <c r="J26" s="23">
        <f t="shared" si="1"/>
        <v>210.06006613756617</v>
      </c>
      <c r="K26" s="23">
        <f t="shared" si="2"/>
        <v>611.1260052910053</v>
      </c>
    </row>
    <row r="27" spans="1:11" ht="12.75">
      <c r="A27" s="30">
        <v>22</v>
      </c>
      <c r="B27" s="19" t="s">
        <v>87</v>
      </c>
      <c r="C27" s="20">
        <v>4</v>
      </c>
      <c r="D27" s="20">
        <v>98</v>
      </c>
      <c r="E27" s="20">
        <v>89</v>
      </c>
      <c r="F27" s="20">
        <v>586700</v>
      </c>
      <c r="G27" s="22">
        <v>583890.49</v>
      </c>
      <c r="H27" s="22">
        <v>182347.28</v>
      </c>
      <c r="I27" s="23">
        <f>(G27/E27)/12</f>
        <v>546.7139419475656</v>
      </c>
      <c r="J27" s="23">
        <f t="shared" si="1"/>
        <v>170.73715355805243</v>
      </c>
      <c r="K27" s="23">
        <f t="shared" si="2"/>
        <v>717.451095505618</v>
      </c>
    </row>
    <row r="28" spans="1:11" ht="12.75">
      <c r="A28" s="30">
        <v>23</v>
      </c>
      <c r="B28" s="19" t="s">
        <v>65</v>
      </c>
      <c r="C28" s="20">
        <v>2</v>
      </c>
      <c r="D28" s="20">
        <v>39</v>
      </c>
      <c r="E28" s="20">
        <v>39</v>
      </c>
      <c r="F28" s="20">
        <v>519330</v>
      </c>
      <c r="G28" s="22">
        <v>519046.45</v>
      </c>
      <c r="H28" s="22">
        <v>84274.2</v>
      </c>
      <c r="I28" s="23">
        <f t="shared" si="0"/>
        <v>1109.0736111111112</v>
      </c>
      <c r="J28" s="23">
        <f t="shared" si="1"/>
        <v>180.0730769230769</v>
      </c>
      <c r="K28" s="23">
        <f t="shared" si="2"/>
        <v>1289.146688034188</v>
      </c>
    </row>
    <row r="29" spans="1:11" ht="12.75">
      <c r="A29" s="30">
        <v>24</v>
      </c>
      <c r="B29" s="19" t="s">
        <v>66</v>
      </c>
      <c r="C29" s="20">
        <v>4</v>
      </c>
      <c r="D29" s="20">
        <v>97</v>
      </c>
      <c r="E29" s="20">
        <v>97</v>
      </c>
      <c r="F29" s="20">
        <v>620200</v>
      </c>
      <c r="G29" s="22">
        <v>607649.02</v>
      </c>
      <c r="H29" s="22">
        <v>179992.74</v>
      </c>
      <c r="I29" s="23">
        <f t="shared" si="0"/>
        <v>522.0352405498282</v>
      </c>
      <c r="J29" s="23">
        <f t="shared" si="1"/>
        <v>154.63293814432987</v>
      </c>
      <c r="K29" s="23">
        <f t="shared" si="2"/>
        <v>676.6681786941581</v>
      </c>
    </row>
    <row r="30" spans="1:11" ht="12.75">
      <c r="A30" s="30">
        <v>25</v>
      </c>
      <c r="B30" s="19" t="s">
        <v>67</v>
      </c>
      <c r="C30" s="20">
        <v>5</v>
      </c>
      <c r="D30" s="20">
        <v>113</v>
      </c>
      <c r="E30" s="20">
        <v>115</v>
      </c>
      <c r="F30" s="20">
        <v>678900</v>
      </c>
      <c r="G30" s="22">
        <v>675939.49</v>
      </c>
      <c r="H30" s="22">
        <v>243263.99</v>
      </c>
      <c r="I30" s="23">
        <f t="shared" si="0"/>
        <v>489.81122463768116</v>
      </c>
      <c r="J30" s="23">
        <f t="shared" si="1"/>
        <v>176.27825362318842</v>
      </c>
      <c r="K30" s="23">
        <f t="shared" si="2"/>
        <v>666.0894782608696</v>
      </c>
    </row>
    <row r="31" spans="1:11" ht="12.75">
      <c r="A31" s="30">
        <v>26</v>
      </c>
      <c r="B31" s="19" t="s">
        <v>68</v>
      </c>
      <c r="C31" s="20">
        <v>3</v>
      </c>
      <c r="D31" s="20">
        <v>61</v>
      </c>
      <c r="E31" s="20">
        <v>62</v>
      </c>
      <c r="F31" s="20">
        <v>534900</v>
      </c>
      <c r="G31" s="22">
        <v>531046.11</v>
      </c>
      <c r="H31" s="22">
        <v>122098.94</v>
      </c>
      <c r="I31" s="23">
        <f t="shared" si="0"/>
        <v>713.7716532258064</v>
      </c>
      <c r="J31" s="23">
        <f t="shared" si="1"/>
        <v>164.11147849462367</v>
      </c>
      <c r="K31" s="23">
        <f t="shared" si="2"/>
        <v>877.8831317204302</v>
      </c>
    </row>
    <row r="32" spans="1:11" ht="12.75">
      <c r="A32" s="30">
        <v>27</v>
      </c>
      <c r="B32" s="19" t="s">
        <v>69</v>
      </c>
      <c r="C32" s="20">
        <v>2</v>
      </c>
      <c r="D32" s="20">
        <v>43</v>
      </c>
      <c r="E32" s="20">
        <v>44</v>
      </c>
      <c r="F32" s="20">
        <v>312200</v>
      </c>
      <c r="G32" s="22">
        <v>311218.46</v>
      </c>
      <c r="H32" s="22">
        <v>93789.23</v>
      </c>
      <c r="I32" s="23">
        <f t="shared" si="0"/>
        <v>589.4289015151516</v>
      </c>
      <c r="J32" s="23">
        <f t="shared" si="1"/>
        <v>177.63111742424243</v>
      </c>
      <c r="K32" s="23">
        <f t="shared" si="2"/>
        <v>767.060018939394</v>
      </c>
    </row>
    <row r="33" spans="1:11" ht="12.75">
      <c r="A33" s="30">
        <v>28</v>
      </c>
      <c r="B33" s="19" t="s">
        <v>70</v>
      </c>
      <c r="C33" s="20">
        <v>8</v>
      </c>
      <c r="D33" s="20">
        <v>170</v>
      </c>
      <c r="E33" s="20">
        <v>170</v>
      </c>
      <c r="F33" s="20">
        <v>1981330</v>
      </c>
      <c r="G33" s="22">
        <v>1978407.48</v>
      </c>
      <c r="H33" s="22">
        <v>338700.36</v>
      </c>
      <c r="I33" s="23">
        <f t="shared" si="0"/>
        <v>969.8075882352941</v>
      </c>
      <c r="J33" s="23">
        <f t="shared" si="1"/>
        <v>166.0295882352941</v>
      </c>
      <c r="K33" s="23">
        <f t="shared" si="2"/>
        <v>1135.8371764705882</v>
      </c>
    </row>
    <row r="34" spans="1:11" ht="12.75">
      <c r="A34" s="30">
        <v>29</v>
      </c>
      <c r="B34" s="19" t="s">
        <v>71</v>
      </c>
      <c r="C34" s="20">
        <v>8</v>
      </c>
      <c r="D34" s="20">
        <v>199</v>
      </c>
      <c r="E34" s="20">
        <v>195</v>
      </c>
      <c r="F34" s="20">
        <v>1111430</v>
      </c>
      <c r="G34" s="22">
        <v>1110663.8</v>
      </c>
      <c r="H34" s="22">
        <v>415471.44</v>
      </c>
      <c r="I34" s="23">
        <f t="shared" si="0"/>
        <v>474.6426495726496</v>
      </c>
      <c r="J34" s="23">
        <f t="shared" si="1"/>
        <v>177.55189743589744</v>
      </c>
      <c r="K34" s="23">
        <f t="shared" si="2"/>
        <v>652.194547008547</v>
      </c>
    </row>
    <row r="35" spans="1:11" ht="12.75">
      <c r="A35" s="30">
        <v>30</v>
      </c>
      <c r="B35" s="19" t="s">
        <v>72</v>
      </c>
      <c r="C35" s="20">
        <v>8</v>
      </c>
      <c r="D35" s="20">
        <v>200</v>
      </c>
      <c r="E35" s="20">
        <v>188</v>
      </c>
      <c r="F35" s="20">
        <v>970880</v>
      </c>
      <c r="G35" s="22">
        <v>968643.45</v>
      </c>
      <c r="H35" s="22">
        <v>401071.45</v>
      </c>
      <c r="I35" s="23">
        <f t="shared" si="0"/>
        <v>429.3632313829787</v>
      </c>
      <c r="J35" s="23">
        <f t="shared" si="1"/>
        <v>177.77989804964537</v>
      </c>
      <c r="K35" s="23">
        <f t="shared" si="2"/>
        <v>607.143129432624</v>
      </c>
    </row>
    <row r="36" spans="1:11" ht="12.75">
      <c r="A36" s="30">
        <v>31</v>
      </c>
      <c r="B36" s="19" t="s">
        <v>73</v>
      </c>
      <c r="C36" s="20">
        <v>2</v>
      </c>
      <c r="D36" s="20">
        <v>50</v>
      </c>
      <c r="E36" s="20">
        <v>50</v>
      </c>
      <c r="F36" s="20">
        <v>342500</v>
      </c>
      <c r="G36" s="22">
        <v>341100.69</v>
      </c>
      <c r="H36" s="22">
        <v>89229.7</v>
      </c>
      <c r="I36" s="23">
        <f t="shared" si="0"/>
        <v>568.5011499999999</v>
      </c>
      <c r="J36" s="23">
        <f t="shared" si="1"/>
        <v>148.71616666666668</v>
      </c>
      <c r="K36" s="23">
        <f t="shared" si="2"/>
        <v>717.2173166666666</v>
      </c>
    </row>
    <row r="37" spans="1:11" ht="17.25" customHeight="1">
      <c r="A37" s="31"/>
      <c r="B37" s="49" t="s">
        <v>30</v>
      </c>
      <c r="C37" s="32">
        <f aca="true" t="shared" si="3" ref="C37:H37">SUM(C4:C36)</f>
        <v>130</v>
      </c>
      <c r="D37" s="32">
        <f t="shared" si="3"/>
        <v>3039</v>
      </c>
      <c r="E37" s="32">
        <f t="shared" si="3"/>
        <v>3031</v>
      </c>
      <c r="F37" s="32">
        <f t="shared" si="3"/>
        <v>20663442</v>
      </c>
      <c r="G37" s="33">
        <f t="shared" si="3"/>
        <v>20498688.24</v>
      </c>
      <c r="H37" s="33">
        <f t="shared" si="3"/>
        <v>6209141.920000004</v>
      </c>
      <c r="I37" s="33">
        <f>(G37-G7-G12)/E37/12</f>
        <v>558.7991705157814</v>
      </c>
      <c r="J37" s="33">
        <f>(H37/E37)/12</f>
        <v>170.71213900802823</v>
      </c>
      <c r="K37" s="33">
        <f>I37+J37</f>
        <v>729.5113095238096</v>
      </c>
    </row>
    <row r="38" spans="1:11" ht="12.75">
      <c r="A38" s="30">
        <v>1</v>
      </c>
      <c r="B38" s="19" t="s">
        <v>84</v>
      </c>
      <c r="C38" s="21">
        <v>4</v>
      </c>
      <c r="D38" s="21">
        <v>14</v>
      </c>
      <c r="E38" s="21">
        <v>16</v>
      </c>
      <c r="F38" s="21">
        <v>587845</v>
      </c>
      <c r="G38" s="23">
        <v>573178.58</v>
      </c>
      <c r="H38" s="23">
        <v>14597.24</v>
      </c>
      <c r="I38" s="34">
        <f t="shared" si="0"/>
        <v>2985.3051041666663</v>
      </c>
      <c r="J38" s="23">
        <f>(H38/E38)/12</f>
        <v>76.02729166666667</v>
      </c>
      <c r="K38" s="23">
        <v>3061.34</v>
      </c>
    </row>
  </sheetData>
  <mergeCells count="8">
    <mergeCell ref="A1:A2"/>
    <mergeCell ref="C1:D1"/>
    <mergeCell ref="E1:E2"/>
    <mergeCell ref="I1:K1"/>
    <mergeCell ref="F1:F2"/>
    <mergeCell ref="B1:B2"/>
    <mergeCell ref="G1:G2"/>
    <mergeCell ref="H1:H2"/>
  </mergeCells>
  <printOptions gridLines="1" horizontalCentered="1"/>
  <pageMargins left="0.3937007874015748" right="0.3937007874015748" top="0.7480314960629921" bottom="0.1968503937007874" header="0.5118110236220472" footer="0.3937007874015748"/>
  <pageSetup horizontalDpi="600" verticalDpi="600" orientation="landscape" paperSize="9" scale="78" r:id="rId1"/>
  <headerFooter alignWithMargins="0">
    <oddHeader>&amp;C&amp;"Arial CE,Pogrubiony"&amp;12Realizacja planu finansowego oraz koszt utrzymania jednego dziecka w przedszkolach w 2007 roku&amp;RZałącznik Nr 30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:A2"/>
    </sheetView>
  </sheetViews>
  <sheetFormatPr defaultColWidth="9.00390625" defaultRowHeight="12.75"/>
  <cols>
    <col min="1" max="1" width="16.875" style="12" customWidth="1"/>
    <col min="2" max="10" width="14.25390625" style="12" customWidth="1"/>
    <col min="11" max="16384" width="9.125" style="12" customWidth="1"/>
  </cols>
  <sheetData>
    <row r="1" spans="1:10" s="4" customFormat="1" ht="22.5" customHeight="1">
      <c r="A1" s="55" t="s">
        <v>74</v>
      </c>
      <c r="B1" s="55" t="s">
        <v>108</v>
      </c>
      <c r="C1" s="55"/>
      <c r="D1" s="55"/>
      <c r="E1" s="55" t="s">
        <v>109</v>
      </c>
      <c r="F1" s="55"/>
      <c r="G1" s="55"/>
      <c r="H1" s="55" t="s">
        <v>110</v>
      </c>
      <c r="I1" s="55"/>
      <c r="J1" s="55"/>
    </row>
    <row r="2" spans="1:10" s="4" customFormat="1" ht="27.75" customHeight="1">
      <c r="A2" s="55"/>
      <c r="B2" s="36" t="s">
        <v>97</v>
      </c>
      <c r="C2" s="36" t="s">
        <v>98</v>
      </c>
      <c r="D2" s="36" t="s">
        <v>10</v>
      </c>
      <c r="E2" s="36" t="s">
        <v>97</v>
      </c>
      <c r="F2" s="36" t="s">
        <v>98</v>
      </c>
      <c r="G2" s="36" t="s">
        <v>10</v>
      </c>
      <c r="H2" s="36" t="s">
        <v>97</v>
      </c>
      <c r="I2" s="36" t="s">
        <v>98</v>
      </c>
      <c r="J2" s="36" t="s">
        <v>10</v>
      </c>
    </row>
    <row r="3" spans="1:10" s="13" customFormat="1" ht="9.75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</row>
    <row r="4" spans="1:10" s="8" customFormat="1" ht="15" customHeight="1">
      <c r="A4" s="38" t="s">
        <v>45</v>
      </c>
      <c r="B4" s="50">
        <v>8.125</v>
      </c>
      <c r="C4" s="50">
        <v>9.625</v>
      </c>
      <c r="D4" s="50">
        <f aca="true" t="shared" si="0" ref="D4:D36">B4+C4</f>
        <v>17.75</v>
      </c>
      <c r="E4" s="50">
        <v>8.125</v>
      </c>
      <c r="F4" s="50">
        <v>9.625</v>
      </c>
      <c r="G4" s="50">
        <f aca="true" t="shared" si="1" ref="G4:G36">E4+F4</f>
        <v>17.75</v>
      </c>
      <c r="H4" s="50">
        <v>8.707</v>
      </c>
      <c r="I4" s="50">
        <v>9.625</v>
      </c>
      <c r="J4" s="50">
        <f aca="true" t="shared" si="2" ref="J4:J36">H4+I4</f>
        <v>18.332</v>
      </c>
    </row>
    <row r="5" spans="1:10" s="8" customFormat="1" ht="15" customHeight="1">
      <c r="A5" s="38" t="s">
        <v>46</v>
      </c>
      <c r="B5" s="50">
        <v>9.84</v>
      </c>
      <c r="C5" s="50">
        <v>10.625</v>
      </c>
      <c r="D5" s="50">
        <f t="shared" si="0"/>
        <v>20.465</v>
      </c>
      <c r="E5" s="50">
        <v>10.84</v>
      </c>
      <c r="F5" s="50">
        <v>10.625</v>
      </c>
      <c r="G5" s="50">
        <f t="shared" si="1"/>
        <v>21.465</v>
      </c>
      <c r="H5" s="50">
        <v>10.84</v>
      </c>
      <c r="I5" s="50">
        <v>10.625</v>
      </c>
      <c r="J5" s="50">
        <f t="shared" si="2"/>
        <v>21.465</v>
      </c>
    </row>
    <row r="6" spans="1:10" s="8" customFormat="1" ht="15" customHeight="1">
      <c r="A6" s="38" t="s">
        <v>47</v>
      </c>
      <c r="B6" s="50">
        <v>9.125</v>
      </c>
      <c r="C6" s="50">
        <v>9.625</v>
      </c>
      <c r="D6" s="50">
        <f t="shared" si="0"/>
        <v>18.75</v>
      </c>
      <c r="E6" s="50">
        <v>8.13</v>
      </c>
      <c r="F6" s="50">
        <v>9.625</v>
      </c>
      <c r="G6" s="50">
        <f t="shared" si="1"/>
        <v>17.755000000000003</v>
      </c>
      <c r="H6" s="50">
        <v>8.13</v>
      </c>
      <c r="I6" s="50">
        <v>9.625</v>
      </c>
      <c r="J6" s="50">
        <f t="shared" si="2"/>
        <v>17.755000000000003</v>
      </c>
    </row>
    <row r="7" spans="1:10" s="8" customFormat="1" ht="15" customHeight="1">
      <c r="A7" s="38" t="s">
        <v>48</v>
      </c>
      <c r="B7" s="50">
        <v>8.37</v>
      </c>
      <c r="C7" s="50">
        <v>9.375</v>
      </c>
      <c r="D7" s="50">
        <f t="shared" si="0"/>
        <v>17.744999999999997</v>
      </c>
      <c r="E7" s="50">
        <v>8.32</v>
      </c>
      <c r="F7" s="50">
        <v>9.375</v>
      </c>
      <c r="G7" s="50">
        <f t="shared" si="1"/>
        <v>17.695</v>
      </c>
      <c r="H7" s="50">
        <v>8.32</v>
      </c>
      <c r="I7" s="50">
        <v>9.375</v>
      </c>
      <c r="J7" s="50">
        <f t="shared" si="2"/>
        <v>17.695</v>
      </c>
    </row>
    <row r="8" spans="1:10" s="8" customFormat="1" ht="15" customHeight="1">
      <c r="A8" s="38" t="s">
        <v>49</v>
      </c>
      <c r="B8" s="50">
        <v>9</v>
      </c>
      <c r="C8" s="50">
        <v>9.63</v>
      </c>
      <c r="D8" s="50">
        <f t="shared" si="0"/>
        <v>18.630000000000003</v>
      </c>
      <c r="E8" s="50">
        <v>8</v>
      </c>
      <c r="F8" s="50">
        <v>9.63</v>
      </c>
      <c r="G8" s="50">
        <f t="shared" si="1"/>
        <v>17.630000000000003</v>
      </c>
      <c r="H8" s="50">
        <v>8</v>
      </c>
      <c r="I8" s="50">
        <v>9.63</v>
      </c>
      <c r="J8" s="50">
        <f t="shared" si="2"/>
        <v>17.630000000000003</v>
      </c>
    </row>
    <row r="9" spans="1:10" s="8" customFormat="1" ht="15" customHeight="1">
      <c r="A9" s="38" t="s">
        <v>50</v>
      </c>
      <c r="B9" s="50">
        <v>12.65</v>
      </c>
      <c r="C9" s="50">
        <v>14.88</v>
      </c>
      <c r="D9" s="50">
        <f t="shared" si="0"/>
        <v>27.53</v>
      </c>
      <c r="E9" s="50">
        <v>13.71</v>
      </c>
      <c r="F9" s="50">
        <v>15.5</v>
      </c>
      <c r="G9" s="50">
        <f t="shared" si="1"/>
        <v>29.21</v>
      </c>
      <c r="H9" s="50">
        <v>13.34</v>
      </c>
      <c r="I9" s="50">
        <v>15.35</v>
      </c>
      <c r="J9" s="50">
        <f t="shared" si="2"/>
        <v>28.689999999999998</v>
      </c>
    </row>
    <row r="10" spans="1:10" s="8" customFormat="1" ht="15" customHeight="1">
      <c r="A10" s="38" t="s">
        <v>51</v>
      </c>
      <c r="B10" s="50">
        <v>11</v>
      </c>
      <c r="C10" s="50">
        <v>13.125</v>
      </c>
      <c r="D10" s="50">
        <f t="shared" si="0"/>
        <v>24.125</v>
      </c>
      <c r="E10" s="50">
        <v>11.36</v>
      </c>
      <c r="F10" s="50">
        <v>10.63</v>
      </c>
      <c r="G10" s="50">
        <f t="shared" si="1"/>
        <v>21.990000000000002</v>
      </c>
      <c r="H10" s="50">
        <v>10.7</v>
      </c>
      <c r="I10" s="50">
        <v>11.46</v>
      </c>
      <c r="J10" s="50">
        <f t="shared" si="2"/>
        <v>22.16</v>
      </c>
    </row>
    <row r="11" spans="1:10" s="8" customFormat="1" ht="15" customHeight="1">
      <c r="A11" s="38" t="s">
        <v>52</v>
      </c>
      <c r="B11" s="50">
        <v>5.49</v>
      </c>
      <c r="C11" s="50">
        <v>5.88</v>
      </c>
      <c r="D11" s="50">
        <f t="shared" si="0"/>
        <v>11.370000000000001</v>
      </c>
      <c r="E11" s="50">
        <v>5.54</v>
      </c>
      <c r="F11" s="50">
        <v>5.88</v>
      </c>
      <c r="G11" s="50">
        <f t="shared" si="1"/>
        <v>11.42</v>
      </c>
      <c r="H11" s="50">
        <v>5.502</v>
      </c>
      <c r="I11" s="50">
        <v>5.88</v>
      </c>
      <c r="J11" s="50">
        <f t="shared" si="2"/>
        <v>11.382</v>
      </c>
    </row>
    <row r="12" spans="1:10" s="8" customFormat="1" ht="15" customHeight="1">
      <c r="A12" s="38" t="s">
        <v>94</v>
      </c>
      <c r="B12" s="50">
        <v>5.085</v>
      </c>
      <c r="C12" s="50">
        <v>5.25</v>
      </c>
      <c r="D12" s="50">
        <f t="shared" si="0"/>
        <v>10.335</v>
      </c>
      <c r="E12" s="50">
        <v>4.085</v>
      </c>
      <c r="F12" s="50">
        <v>5.25</v>
      </c>
      <c r="G12" s="50">
        <f t="shared" si="1"/>
        <v>9.335</v>
      </c>
      <c r="H12" s="50">
        <v>4.085</v>
      </c>
      <c r="I12" s="50">
        <v>5.25</v>
      </c>
      <c r="J12" s="50">
        <f t="shared" si="2"/>
        <v>9.335</v>
      </c>
    </row>
    <row r="13" spans="1:10" s="8" customFormat="1" ht="15" customHeight="1">
      <c r="A13" s="38" t="s">
        <v>53</v>
      </c>
      <c r="B13" s="50">
        <v>14.15</v>
      </c>
      <c r="C13" s="50">
        <v>13.25</v>
      </c>
      <c r="D13" s="50">
        <f t="shared" si="0"/>
        <v>27.4</v>
      </c>
      <c r="E13" s="50">
        <v>13.15</v>
      </c>
      <c r="F13" s="50">
        <v>13.375</v>
      </c>
      <c r="G13" s="50">
        <f t="shared" si="1"/>
        <v>26.525</v>
      </c>
      <c r="H13" s="50">
        <v>13.15</v>
      </c>
      <c r="I13" s="50">
        <v>13.295</v>
      </c>
      <c r="J13" s="50">
        <f t="shared" si="2"/>
        <v>26.445</v>
      </c>
    </row>
    <row r="14" spans="1:10" s="8" customFormat="1" ht="15" customHeight="1">
      <c r="A14" s="38" t="s">
        <v>54</v>
      </c>
      <c r="B14" s="50">
        <v>10.17</v>
      </c>
      <c r="C14" s="50">
        <v>10.38</v>
      </c>
      <c r="D14" s="50">
        <f t="shared" si="0"/>
        <v>20.55</v>
      </c>
      <c r="E14" s="50">
        <v>9.83</v>
      </c>
      <c r="F14" s="50">
        <v>11.63</v>
      </c>
      <c r="G14" s="50">
        <f t="shared" si="1"/>
        <v>21.46</v>
      </c>
      <c r="H14" s="50">
        <v>10.02</v>
      </c>
      <c r="I14" s="50">
        <v>10.79</v>
      </c>
      <c r="J14" s="50">
        <f t="shared" si="2"/>
        <v>20.81</v>
      </c>
    </row>
    <row r="15" spans="1:10" s="8" customFormat="1" ht="15" customHeight="1">
      <c r="A15" s="38" t="s">
        <v>55</v>
      </c>
      <c r="B15" s="50">
        <v>7.15</v>
      </c>
      <c r="C15" s="50">
        <v>7.625</v>
      </c>
      <c r="D15" s="50">
        <f t="shared" si="0"/>
        <v>14.775</v>
      </c>
      <c r="E15" s="50">
        <v>7.15</v>
      </c>
      <c r="F15" s="50">
        <v>8.5</v>
      </c>
      <c r="G15" s="50">
        <f t="shared" si="1"/>
        <v>15.65</v>
      </c>
      <c r="H15" s="50">
        <v>7.15</v>
      </c>
      <c r="I15" s="50">
        <v>7.915</v>
      </c>
      <c r="J15" s="50">
        <f t="shared" si="2"/>
        <v>15.065000000000001</v>
      </c>
    </row>
    <row r="16" spans="1:10" s="8" customFormat="1" ht="15" customHeight="1">
      <c r="A16" s="38" t="s">
        <v>56</v>
      </c>
      <c r="B16" s="50">
        <v>8</v>
      </c>
      <c r="C16" s="50">
        <v>9.625</v>
      </c>
      <c r="D16" s="50">
        <f t="shared" si="0"/>
        <v>17.625</v>
      </c>
      <c r="E16" s="50">
        <v>8.13</v>
      </c>
      <c r="F16" s="50">
        <v>9.625</v>
      </c>
      <c r="G16" s="50">
        <f t="shared" si="1"/>
        <v>17.755000000000003</v>
      </c>
      <c r="H16" s="50">
        <v>8.04</v>
      </c>
      <c r="I16" s="50">
        <v>9.63</v>
      </c>
      <c r="J16" s="50">
        <f t="shared" si="2"/>
        <v>17.67</v>
      </c>
    </row>
    <row r="17" spans="1:10" s="8" customFormat="1" ht="15" customHeight="1">
      <c r="A17" s="38" t="s">
        <v>57</v>
      </c>
      <c r="B17" s="50">
        <v>11.83</v>
      </c>
      <c r="C17" s="50">
        <v>9.625</v>
      </c>
      <c r="D17" s="50">
        <f t="shared" si="0"/>
        <v>21.455</v>
      </c>
      <c r="E17" s="50">
        <v>11.17</v>
      </c>
      <c r="F17" s="50">
        <v>10.625</v>
      </c>
      <c r="G17" s="50">
        <f t="shared" si="1"/>
        <v>21.795</v>
      </c>
      <c r="H17" s="50">
        <v>11.56</v>
      </c>
      <c r="I17" s="50">
        <v>10.625</v>
      </c>
      <c r="J17" s="50">
        <f t="shared" si="2"/>
        <v>22.185000000000002</v>
      </c>
    </row>
    <row r="18" spans="1:10" s="8" customFormat="1" ht="15" customHeight="1">
      <c r="A18" s="38" t="s">
        <v>58</v>
      </c>
      <c r="B18" s="50">
        <v>8.175</v>
      </c>
      <c r="C18" s="50">
        <v>9.625</v>
      </c>
      <c r="D18" s="50">
        <f t="shared" si="0"/>
        <v>17.8</v>
      </c>
      <c r="E18" s="50">
        <v>8.18</v>
      </c>
      <c r="F18" s="50">
        <v>9.625</v>
      </c>
      <c r="G18" s="50">
        <f t="shared" si="1"/>
        <v>17.805</v>
      </c>
      <c r="H18" s="50">
        <v>8.17</v>
      </c>
      <c r="I18" s="50">
        <v>9.625</v>
      </c>
      <c r="J18" s="50">
        <f t="shared" si="2"/>
        <v>17.795</v>
      </c>
    </row>
    <row r="19" spans="1:10" s="8" customFormat="1" ht="15" customHeight="1">
      <c r="A19" s="38" t="s">
        <v>59</v>
      </c>
      <c r="B19" s="50">
        <v>7.93</v>
      </c>
      <c r="C19" s="50">
        <v>9.625</v>
      </c>
      <c r="D19" s="50">
        <f t="shared" si="0"/>
        <v>17.555</v>
      </c>
      <c r="E19" s="50">
        <v>9.63</v>
      </c>
      <c r="F19" s="50">
        <v>11.63</v>
      </c>
      <c r="G19" s="50">
        <f t="shared" si="1"/>
        <v>21.26</v>
      </c>
      <c r="H19" s="50">
        <v>8.06</v>
      </c>
      <c r="I19" s="50">
        <v>9.625</v>
      </c>
      <c r="J19" s="50">
        <f t="shared" si="2"/>
        <v>17.685000000000002</v>
      </c>
    </row>
    <row r="20" spans="1:10" s="8" customFormat="1" ht="15" customHeight="1">
      <c r="A20" s="38" t="s">
        <v>60</v>
      </c>
      <c r="B20" s="50">
        <v>5.295</v>
      </c>
      <c r="C20" s="50">
        <v>8.125</v>
      </c>
      <c r="D20" s="50">
        <f t="shared" si="0"/>
        <v>13.42</v>
      </c>
      <c r="E20" s="50">
        <v>8.32</v>
      </c>
      <c r="F20" s="50">
        <v>10.875</v>
      </c>
      <c r="G20" s="50">
        <f t="shared" si="1"/>
        <v>19.195</v>
      </c>
      <c r="H20" s="50">
        <v>6.661</v>
      </c>
      <c r="I20" s="50">
        <v>8.762</v>
      </c>
      <c r="J20" s="50">
        <f t="shared" si="2"/>
        <v>15.423</v>
      </c>
    </row>
    <row r="21" spans="1:10" s="8" customFormat="1" ht="15" customHeight="1">
      <c r="A21" s="38" t="s">
        <v>61</v>
      </c>
      <c r="B21" s="50">
        <v>8.125</v>
      </c>
      <c r="C21" s="50">
        <v>9.625</v>
      </c>
      <c r="D21" s="50">
        <f t="shared" si="0"/>
        <v>17.75</v>
      </c>
      <c r="E21" s="50">
        <v>8.105</v>
      </c>
      <c r="F21" s="50">
        <v>9.625</v>
      </c>
      <c r="G21" s="50">
        <f t="shared" si="1"/>
        <v>17.73</v>
      </c>
      <c r="H21" s="50">
        <v>8.09</v>
      </c>
      <c r="I21" s="50">
        <v>9.88</v>
      </c>
      <c r="J21" s="50">
        <f t="shared" si="2"/>
        <v>17.97</v>
      </c>
    </row>
    <row r="22" spans="1:10" s="8" customFormat="1" ht="15" customHeight="1">
      <c r="A22" s="38" t="s">
        <v>62</v>
      </c>
      <c r="B22" s="50">
        <v>4.065</v>
      </c>
      <c r="C22" s="50">
        <v>5.125</v>
      </c>
      <c r="D22" s="50">
        <f t="shared" si="0"/>
        <v>9.190000000000001</v>
      </c>
      <c r="E22" s="50">
        <v>4.07</v>
      </c>
      <c r="F22" s="50">
        <v>5.125</v>
      </c>
      <c r="G22" s="50">
        <f t="shared" si="1"/>
        <v>9.195</v>
      </c>
      <c r="H22" s="50">
        <v>4.068</v>
      </c>
      <c r="I22" s="50">
        <v>5.128</v>
      </c>
      <c r="J22" s="50">
        <f t="shared" si="2"/>
        <v>9.196</v>
      </c>
    </row>
    <row r="23" spans="1:10" s="8" customFormat="1" ht="15" customHeight="1">
      <c r="A23" s="38" t="s">
        <v>63</v>
      </c>
      <c r="B23" s="50">
        <v>4.69</v>
      </c>
      <c r="C23" s="50">
        <v>6</v>
      </c>
      <c r="D23" s="50">
        <f t="shared" si="0"/>
        <v>10.690000000000001</v>
      </c>
      <c r="E23" s="50">
        <v>5.79</v>
      </c>
      <c r="F23" s="50">
        <v>6</v>
      </c>
      <c r="G23" s="50">
        <f t="shared" si="1"/>
        <v>11.79</v>
      </c>
      <c r="H23" s="50">
        <v>5.72</v>
      </c>
      <c r="I23" s="50">
        <v>6</v>
      </c>
      <c r="J23" s="50">
        <f t="shared" si="2"/>
        <v>11.719999999999999</v>
      </c>
    </row>
    <row r="24" spans="1:10" s="8" customFormat="1" ht="15" customHeight="1">
      <c r="A24" s="38" t="s">
        <v>64</v>
      </c>
      <c r="B24" s="50">
        <v>5.09</v>
      </c>
      <c r="C24" s="50">
        <v>5.875</v>
      </c>
      <c r="D24" s="50">
        <f t="shared" si="0"/>
        <v>10.965</v>
      </c>
      <c r="E24" s="50">
        <v>5.09</v>
      </c>
      <c r="F24" s="50">
        <v>6.75</v>
      </c>
      <c r="G24" s="50">
        <f t="shared" si="1"/>
        <v>11.84</v>
      </c>
      <c r="H24" s="50">
        <v>5</v>
      </c>
      <c r="I24" s="50">
        <v>6.17</v>
      </c>
      <c r="J24" s="50">
        <f t="shared" si="2"/>
        <v>11.17</v>
      </c>
    </row>
    <row r="25" spans="1:10" s="8" customFormat="1" ht="15" customHeight="1">
      <c r="A25" s="38" t="s">
        <v>87</v>
      </c>
      <c r="B25" s="50">
        <v>7.92</v>
      </c>
      <c r="C25" s="50">
        <v>9.625</v>
      </c>
      <c r="D25" s="50">
        <f t="shared" si="0"/>
        <v>17.545</v>
      </c>
      <c r="E25" s="50">
        <v>7.92</v>
      </c>
      <c r="F25" s="50">
        <v>9.625</v>
      </c>
      <c r="G25" s="50">
        <f t="shared" si="1"/>
        <v>17.545</v>
      </c>
      <c r="H25" s="50">
        <v>7.92</v>
      </c>
      <c r="I25" s="50">
        <v>9.625</v>
      </c>
      <c r="J25" s="50">
        <f t="shared" si="2"/>
        <v>17.545</v>
      </c>
    </row>
    <row r="26" spans="1:10" s="8" customFormat="1" ht="15" customHeight="1">
      <c r="A26" s="38" t="s">
        <v>65</v>
      </c>
      <c r="B26" s="50">
        <v>9.225</v>
      </c>
      <c r="C26" s="50">
        <v>6.875</v>
      </c>
      <c r="D26" s="50">
        <f t="shared" si="0"/>
        <v>16.1</v>
      </c>
      <c r="E26" s="50">
        <v>9.225</v>
      </c>
      <c r="F26" s="50">
        <v>6.875</v>
      </c>
      <c r="G26" s="50">
        <f t="shared" si="1"/>
        <v>16.1</v>
      </c>
      <c r="H26" s="50">
        <v>9.213</v>
      </c>
      <c r="I26" s="50">
        <v>6.875</v>
      </c>
      <c r="J26" s="50">
        <f t="shared" si="2"/>
        <v>16.088</v>
      </c>
    </row>
    <row r="27" spans="1:10" s="8" customFormat="1" ht="15" customHeight="1">
      <c r="A27" s="38" t="s">
        <v>66</v>
      </c>
      <c r="B27" s="50">
        <v>9.98</v>
      </c>
      <c r="C27" s="50">
        <v>9.625</v>
      </c>
      <c r="D27" s="50">
        <f t="shared" si="0"/>
        <v>19.605</v>
      </c>
      <c r="E27" s="50">
        <v>6.99</v>
      </c>
      <c r="F27" s="50">
        <v>9.625</v>
      </c>
      <c r="G27" s="50">
        <f t="shared" si="1"/>
        <v>16.615000000000002</v>
      </c>
      <c r="H27" s="50">
        <v>8.812</v>
      </c>
      <c r="I27" s="50">
        <v>9.625</v>
      </c>
      <c r="J27" s="50">
        <f t="shared" si="2"/>
        <v>18.436999999999998</v>
      </c>
    </row>
    <row r="28" spans="1:10" s="8" customFormat="1" ht="15" customHeight="1">
      <c r="A28" s="38" t="s">
        <v>67</v>
      </c>
      <c r="B28" s="50">
        <v>9.13</v>
      </c>
      <c r="C28" s="50">
        <v>10.125</v>
      </c>
      <c r="D28" s="50">
        <f t="shared" si="0"/>
        <v>19.255000000000003</v>
      </c>
      <c r="E28" s="50">
        <v>12.38</v>
      </c>
      <c r="F28" s="50">
        <v>10.125</v>
      </c>
      <c r="G28" s="50">
        <f t="shared" si="1"/>
        <v>22.505000000000003</v>
      </c>
      <c r="H28" s="50">
        <v>10.876</v>
      </c>
      <c r="I28" s="50">
        <v>10.052</v>
      </c>
      <c r="J28" s="50">
        <f t="shared" si="2"/>
        <v>20.927999999999997</v>
      </c>
    </row>
    <row r="29" spans="1:10" s="8" customFormat="1" ht="15" customHeight="1">
      <c r="A29" s="38" t="s">
        <v>68</v>
      </c>
      <c r="B29" s="50">
        <v>6</v>
      </c>
      <c r="C29" s="50">
        <v>6.75</v>
      </c>
      <c r="D29" s="50">
        <f t="shared" si="0"/>
        <v>12.75</v>
      </c>
      <c r="E29" s="50">
        <v>6</v>
      </c>
      <c r="F29" s="50">
        <v>7.25</v>
      </c>
      <c r="G29" s="50">
        <f t="shared" si="1"/>
        <v>13.25</v>
      </c>
      <c r="H29" s="50">
        <v>5.83</v>
      </c>
      <c r="I29" s="50">
        <v>6.916</v>
      </c>
      <c r="J29" s="50">
        <f t="shared" si="2"/>
        <v>12.746</v>
      </c>
    </row>
    <row r="30" spans="1:10" s="8" customFormat="1" ht="15" customHeight="1">
      <c r="A30" s="38" t="s">
        <v>69</v>
      </c>
      <c r="B30" s="50">
        <v>4.145</v>
      </c>
      <c r="C30" s="50">
        <v>5.125</v>
      </c>
      <c r="D30" s="50">
        <f t="shared" si="0"/>
        <v>9.27</v>
      </c>
      <c r="E30" s="50">
        <v>4.145</v>
      </c>
      <c r="F30" s="50">
        <v>5.125</v>
      </c>
      <c r="G30" s="50">
        <f t="shared" si="1"/>
        <v>9.27</v>
      </c>
      <c r="H30" s="50">
        <v>4.145</v>
      </c>
      <c r="I30" s="50">
        <v>5.125</v>
      </c>
      <c r="J30" s="50">
        <f t="shared" si="2"/>
        <v>9.27</v>
      </c>
    </row>
    <row r="31" spans="1:10" s="8" customFormat="1" ht="15" customHeight="1">
      <c r="A31" s="38" t="s">
        <v>70</v>
      </c>
      <c r="B31" s="50">
        <v>33.37</v>
      </c>
      <c r="C31" s="50">
        <v>26.2</v>
      </c>
      <c r="D31" s="50">
        <f t="shared" si="0"/>
        <v>59.56999999999999</v>
      </c>
      <c r="E31" s="50">
        <v>33.12</v>
      </c>
      <c r="F31" s="50">
        <v>25.2</v>
      </c>
      <c r="G31" s="50">
        <f t="shared" si="1"/>
        <v>58.31999999999999</v>
      </c>
      <c r="H31" s="50">
        <v>33.2</v>
      </c>
      <c r="I31" s="50">
        <v>25.87</v>
      </c>
      <c r="J31" s="50">
        <f t="shared" si="2"/>
        <v>59.07000000000001</v>
      </c>
    </row>
    <row r="32" spans="1:10" s="8" customFormat="1" ht="15" customHeight="1">
      <c r="A32" s="38" t="s">
        <v>71</v>
      </c>
      <c r="B32" s="50">
        <v>14.76</v>
      </c>
      <c r="C32" s="50">
        <v>17.25</v>
      </c>
      <c r="D32" s="50">
        <f t="shared" si="0"/>
        <v>32.01</v>
      </c>
      <c r="E32" s="50">
        <v>15.92</v>
      </c>
      <c r="F32" s="50">
        <v>17.25</v>
      </c>
      <c r="G32" s="50">
        <f t="shared" si="1"/>
        <v>33.17</v>
      </c>
      <c r="H32" s="50">
        <v>15.16</v>
      </c>
      <c r="I32" s="50">
        <v>17.25</v>
      </c>
      <c r="J32" s="50">
        <f t="shared" si="2"/>
        <v>32.41</v>
      </c>
    </row>
    <row r="33" spans="1:10" s="8" customFormat="1" ht="15" customHeight="1">
      <c r="A33" s="38" t="s">
        <v>72</v>
      </c>
      <c r="B33" s="50">
        <v>15.22</v>
      </c>
      <c r="C33" s="50">
        <v>16.75</v>
      </c>
      <c r="D33" s="50">
        <f t="shared" si="0"/>
        <v>31.97</v>
      </c>
      <c r="E33" s="50">
        <v>16.22</v>
      </c>
      <c r="F33" s="50">
        <v>17.75</v>
      </c>
      <c r="G33" s="50">
        <f t="shared" si="1"/>
        <v>33.97</v>
      </c>
      <c r="H33" s="50">
        <v>15.55</v>
      </c>
      <c r="I33" s="50">
        <v>17</v>
      </c>
      <c r="J33" s="50">
        <f t="shared" si="2"/>
        <v>32.55</v>
      </c>
    </row>
    <row r="34" spans="1:10" s="8" customFormat="1" ht="15" customHeight="1">
      <c r="A34" s="38" t="s">
        <v>73</v>
      </c>
      <c r="B34" s="50">
        <v>4.065</v>
      </c>
      <c r="C34" s="50">
        <v>6.625</v>
      </c>
      <c r="D34" s="50">
        <f t="shared" si="0"/>
        <v>10.690000000000001</v>
      </c>
      <c r="E34" s="50">
        <v>4.15</v>
      </c>
      <c r="F34" s="50">
        <v>5.625</v>
      </c>
      <c r="G34" s="50">
        <f t="shared" si="1"/>
        <v>9.775</v>
      </c>
      <c r="H34" s="50">
        <v>4.089</v>
      </c>
      <c r="I34" s="50">
        <v>5.821</v>
      </c>
      <c r="J34" s="50">
        <f t="shared" si="2"/>
        <v>9.91</v>
      </c>
    </row>
    <row r="35" spans="1:10" s="8" customFormat="1" ht="21" customHeight="1">
      <c r="A35" s="40" t="s">
        <v>30</v>
      </c>
      <c r="B35" s="51">
        <f>SUM(B4:B34)</f>
        <v>287.17</v>
      </c>
      <c r="C35" s="51">
        <f>SUM(C4:C34)</f>
        <v>307.46999999999997</v>
      </c>
      <c r="D35" s="51">
        <f t="shared" si="0"/>
        <v>594.64</v>
      </c>
      <c r="E35" s="51">
        <f>SUM(E4:E34)</f>
        <v>292.79499999999996</v>
      </c>
      <c r="F35" s="51">
        <f>SUM(F4:F34)</f>
        <v>313.97499999999997</v>
      </c>
      <c r="G35" s="51">
        <f t="shared" si="1"/>
        <v>606.77</v>
      </c>
      <c r="H35" s="51">
        <f>SUM(H4:H34)</f>
        <v>288.10800000000006</v>
      </c>
      <c r="I35" s="51">
        <f>SUM(I4:I34)</f>
        <v>308.42400000000004</v>
      </c>
      <c r="J35" s="51">
        <f t="shared" si="2"/>
        <v>596.5320000000002</v>
      </c>
    </row>
    <row r="36" spans="1:10" s="8" customFormat="1" ht="15" customHeight="1">
      <c r="A36" s="38" t="s">
        <v>85</v>
      </c>
      <c r="B36" s="50">
        <v>8.7</v>
      </c>
      <c r="C36" s="50">
        <v>6.625</v>
      </c>
      <c r="D36" s="50">
        <f t="shared" si="0"/>
        <v>15.325</v>
      </c>
      <c r="E36" s="50">
        <v>8.94</v>
      </c>
      <c r="F36" s="50">
        <v>6.625</v>
      </c>
      <c r="G36" s="50">
        <f t="shared" si="1"/>
        <v>15.565</v>
      </c>
      <c r="H36" s="50">
        <v>8.78</v>
      </c>
      <c r="I36" s="50">
        <v>6.625</v>
      </c>
      <c r="J36" s="50">
        <f t="shared" si="2"/>
        <v>15.405</v>
      </c>
    </row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</sheetData>
  <mergeCells count="4">
    <mergeCell ref="H1:J1"/>
    <mergeCell ref="A1:A2"/>
    <mergeCell ref="B1:D1"/>
    <mergeCell ref="E1:G1"/>
  </mergeCells>
  <printOptions gridLines="1" horizontalCentered="1"/>
  <pageMargins left="0.3937007874015748" right="0.3937007874015748" top="0.76" bottom="0.5905511811023623" header="0.47" footer="0.3937007874015748"/>
  <pageSetup horizontalDpi="600" verticalDpi="600" orientation="landscape" paperSize="9" scale="82" r:id="rId1"/>
  <headerFooter alignWithMargins="0">
    <oddHeader>&amp;C&amp;"Arial CE,Pogrubiony"&amp;12Zatrudnienie w przedszkolach w 2007 roku (w etatach)&amp;RZałącznik Nr 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2008-03-07T11:36:24Z</cp:lastPrinted>
  <dcterms:created xsi:type="dcterms:W3CDTF">2001-01-29T12:26:14Z</dcterms:created>
  <dcterms:modified xsi:type="dcterms:W3CDTF">2008-03-10T06:56:48Z</dcterms:modified>
  <cp:category/>
  <cp:version/>
  <cp:contentType/>
  <cp:contentStatus/>
</cp:coreProperties>
</file>