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10" windowWidth="12120" windowHeight="9120" tabRatio="599" activeTab="0"/>
  </bookViews>
  <sheets>
    <sheet name="zał.6" sheetId="1" r:id="rId1"/>
    <sheet name="zał. 7" sheetId="2" r:id="rId2"/>
    <sheet name="Rezerwa celowa - zał.8" sheetId="3" r:id="rId3"/>
    <sheet name="Zbiorcze zest. zał.9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2" hidden="1">'[2]Inwestycje-zał.3'!#REF!</definedName>
    <definedName name="__123Graph_B" hidden="1">'[1]Inwestycje-zał.3'!#REF!</definedName>
    <definedName name="__123Graph_D" localSheetId="2" hidden="1">'[2]Inwestycje-zał.3'!#REF!</definedName>
    <definedName name="__123Graph_D" hidden="1">'[1]Inwestycje-zał.3'!#REF!</definedName>
    <definedName name="__123Graph_F" localSheetId="2" hidden="1">'[2]Inwestycje-zał.3'!#REF!</definedName>
    <definedName name="__123Graph_F" hidden="1">'[1]Inwestycje-zał.3'!#REF!</definedName>
    <definedName name="__123Graph_X" localSheetId="2" hidden="1">'[2]Inwestycje-zał.3'!#REF!</definedName>
    <definedName name="__123Graph_X" hidden="1">'[1]Inwestycje-zał.3'!#REF!</definedName>
    <definedName name="aa" hidden="1">'[5]Inwestycje-zał.3'!#REF!</definedName>
    <definedName name="aaa" hidden="1">'[4]Inwestycje-zał.3'!#REF!</definedName>
    <definedName name="abc" hidden="1">'[2]Inwestycje-zał.3'!#REF!</definedName>
    <definedName name="bb" hidden="1">'[2]Inwestycje-zał.3'!#REF!</definedName>
    <definedName name="kk" hidden="1">'[2]Inwestycje-zał.3'!#REF!</definedName>
    <definedName name="kkk" hidden="1">'[5]Inwestycje-zał.3'!#REF!</definedName>
    <definedName name="planowanie" hidden="1">'[2]Inwestycje-zał.3'!#REF!</definedName>
    <definedName name="Sierpień" hidden="1">'[2]Inwestycje-zał.3'!#REF!</definedName>
    <definedName name="_xlnm.Print_Titles" localSheetId="1">'zał. 7'!$1:$4</definedName>
    <definedName name="_xlnm.Print_Titles" localSheetId="0">'zał.6'!$1:$4</definedName>
    <definedName name="ww" hidden="1">'[2]Inwestycje-zał.3'!#REF!</definedName>
    <definedName name="xxx" hidden="1">'[2]Inwestycje-zał.3'!#REF!</definedName>
    <definedName name="xxxx" hidden="1">'[2]Inwestycje-zał.3'!#REF!</definedName>
    <definedName name="xxxxxxxx" hidden="1">'[2]Inwestycje-zał.3'!#REF!</definedName>
    <definedName name="xxxxxxxxxx" hidden="1">'[2]Inwestycje-zał.3'!#REF!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<sst xmlns="http://schemas.openxmlformats.org/spreadsheetml/2006/main" count="283" uniqueCount="210">
  <si>
    <t>Dział</t>
  </si>
  <si>
    <t>Rozdział</t>
  </si>
  <si>
    <t>Treść</t>
  </si>
  <si>
    <t>w tym:</t>
  </si>
  <si>
    <t>%              10:4</t>
  </si>
  <si>
    <t>%              11:5</t>
  </si>
  <si>
    <t>%               12:6</t>
  </si>
  <si>
    <t>Pozostałe wydatki</t>
  </si>
  <si>
    <t xml:space="preserve">GOSPODARKA MIESZKANIOWA </t>
  </si>
  <si>
    <t>Gospodarka gruntami i nieruchomościami</t>
  </si>
  <si>
    <t>DZIAŁALNOŚĆ USŁUGOWA</t>
  </si>
  <si>
    <t xml:space="preserve">Prace geodezyjne i kartograficzne (nieinwestycyjne) </t>
  </si>
  <si>
    <t xml:space="preserve">Nadzór budowlany </t>
  </si>
  <si>
    <t>Cmentarze</t>
  </si>
  <si>
    <t xml:space="preserve">ADMINISTRACJA PUBLICZNA </t>
  </si>
  <si>
    <t>Urzędy wojewódzkie</t>
  </si>
  <si>
    <t>Komisje poborowe</t>
  </si>
  <si>
    <t xml:space="preserve">URZĘDY NACZELNYCH ORGANÓW WŁADZY PAŃSTWOWEJ, KONTROLI I OCHRONY PRAWA ORAZ SĄDOWNICTWA </t>
  </si>
  <si>
    <t xml:space="preserve">Urzędy naczelnych organów władzy państwowej,  kontroli i ochrony prawa </t>
  </si>
  <si>
    <t xml:space="preserve">BEZPIECZEŃSTWO PUBLICZNE I OCHRONA PRZECIWPOŻAROWA </t>
  </si>
  <si>
    <t>Komendy powiatowe Państwowej Straży Pożarnej</t>
  </si>
  <si>
    <t>Obrona cywilna</t>
  </si>
  <si>
    <t xml:space="preserve">OŚWIATA I WYCHOWANIE </t>
  </si>
  <si>
    <t>Szkoły podstawowe</t>
  </si>
  <si>
    <t>Pozostała działalność</t>
  </si>
  <si>
    <t>OCHRONA ZDROWIA</t>
  </si>
  <si>
    <t>Składki na ubezpieczenie zdrowotne oraz świadczenia dla osób nie objętych obowiązkiem ubezpieczenia zdrowotnego</t>
  </si>
  <si>
    <t>POMOC SPOŁECZNA</t>
  </si>
  <si>
    <t xml:space="preserve">Domy pomocy społecznej </t>
  </si>
  <si>
    <t xml:space="preserve">Ośrodki wsparcia </t>
  </si>
  <si>
    <t xml:space="preserve">Świadczenia rodzinne oraz składki na ubezpieczenia emerytalne i rentowe z ubezpieczenia społecznego </t>
  </si>
  <si>
    <t>Składki na ubezpieczenie zdrowotne opłacane za osoby pobierające niektóre świadczenia z pomocy społecznej</t>
  </si>
  <si>
    <t>Zasiłki i pomoc w naturze oraz składki na ubezpieczenia społeczne</t>
  </si>
  <si>
    <t xml:space="preserve">Ośrodki pomocy społecznej </t>
  </si>
  <si>
    <t xml:space="preserve">Usługi opiekuńcze i specjalistyczne na usługi opiekuńcze </t>
  </si>
  <si>
    <t xml:space="preserve">Pozostała działalność </t>
  </si>
  <si>
    <t>Zespoły do spraw orzekania o stopniu niepełnosprawności</t>
  </si>
  <si>
    <t xml:space="preserve">EDUKACYJNA OPIEKA WYCHOWAWCZA </t>
  </si>
  <si>
    <t xml:space="preserve">Pomoc materialna dla uczniów </t>
  </si>
  <si>
    <t>OGÓŁEM</t>
  </si>
  <si>
    <t>Lp</t>
  </si>
  <si>
    <t>Wyszczególnienie</t>
  </si>
  <si>
    <t>Odprawy emerytalne dla pracowników jednostek organizacyjnych miasta Opola</t>
  </si>
  <si>
    <t>Razem</t>
  </si>
  <si>
    <t>Jednostki specjalistycznego poradnictwa, mieszkania chronione i ośrodki interwencji kryzysowej</t>
  </si>
  <si>
    <t xml:space="preserve">DOCHODY </t>
  </si>
  <si>
    <t>WYDATKI</t>
  </si>
  <si>
    <t xml:space="preserve">OGÓŁEM DOCHODY WŁASNE </t>
  </si>
  <si>
    <t>DOCHODY OGÓŁEM</t>
  </si>
  <si>
    <t xml:space="preserve">PRZYCHODY </t>
  </si>
  <si>
    <t>Przychody z zaciągniętych pożyczek i kredytów na rynku krajowym</t>
  </si>
  <si>
    <t>ROZCHODY</t>
  </si>
  <si>
    <t>Przychody ze sprzedaży innych papierów wartościowych</t>
  </si>
  <si>
    <t>Spłaty pożyczek i kredytów</t>
  </si>
  <si>
    <t>ŚRODKI DO DYSPOZYCJI MIASTA</t>
  </si>
  <si>
    <t>RÓŻNICA</t>
  </si>
  <si>
    <t xml:space="preserve">Wydatki na zadania bieżące z zakresu administracji rządowej oraz inne zadania zlecone ustawami realizowane przez powiat </t>
  </si>
  <si>
    <t>Wydatki na zadania bieżące z zakresu administracji rządowej oraz inne zadania zlecone ustawami realizowane przez powiat</t>
  </si>
  <si>
    <t>Wydatki na zadania bieżące realizowane przez gminę na podstawie porozumień z organami administracji rządowej</t>
  </si>
  <si>
    <t>Wydatki na realizację zadań bieżących z zakresu administracji rządowej oraz innych zadań zleconych gminie (związkom gmin) ustawami</t>
  </si>
  <si>
    <t>Wydatki na zadania realizowane przez powiat na podstawie porozumień z organami administracji rządowej</t>
  </si>
  <si>
    <t xml:space="preserve">Wydatki na realizację własnych zadań bieżących gmin (związków gmin) </t>
  </si>
  <si>
    <t xml:space="preserve">Wydatki na zadania bieżące z zakresu administracji rządowej oraz inne zadania zlecone ustawami realizowane przez powiat (dzieci) </t>
  </si>
  <si>
    <t xml:space="preserve">Wydatki na zadania bieżące z zakresu administracji rządowej oraz inne zadania zlecone ustawami realizowane przez powiat (bezrobotni) </t>
  </si>
  <si>
    <r>
      <t>Dom Pomocy Społecznej dla Kombatantów</t>
    </r>
    <r>
      <rPr>
        <i/>
        <sz val="10"/>
        <rFont val="Arial CE"/>
        <family val="0"/>
      </rPr>
      <t xml:space="preserve"> - w</t>
    </r>
    <r>
      <rPr>
        <i/>
        <sz val="10"/>
        <rFont val="Arial CE"/>
        <family val="2"/>
      </rPr>
      <t xml:space="preserve">ydatki na realizację bieżących zadań własnych powiatu </t>
    </r>
  </si>
  <si>
    <r>
      <t xml:space="preserve">Dom Pomocy Społecznej w Opolu ul. Szpitalna 17 </t>
    </r>
    <r>
      <rPr>
        <i/>
        <sz val="10"/>
        <rFont val="Arial CE"/>
        <family val="2"/>
      </rPr>
      <t xml:space="preserve">- wydatki na realizację bieżących zadań własnych powiatu </t>
    </r>
  </si>
  <si>
    <r>
      <t>Środowiskowy Dom Samopomocy w Opolu przy ul. Stoińskiego 8</t>
    </r>
    <r>
      <rPr>
        <i/>
        <sz val="10"/>
        <rFont val="Arial CE"/>
        <family val="0"/>
      </rPr>
      <t xml:space="preserve"> - w</t>
    </r>
    <r>
      <rPr>
        <i/>
        <sz val="10"/>
        <rFont val="Arial CE"/>
        <family val="2"/>
      </rPr>
      <t>ydatki na realizację zadań bieżących z zakresu administracji rządowej oraz innych zadań zleconych gminie (związkom gmin) ustawami</t>
    </r>
  </si>
  <si>
    <r>
      <t xml:space="preserve">Środowiskowy Dom Samopomocy w Opolu przy ul. Mielęckiego 4a </t>
    </r>
    <r>
      <rPr>
        <i/>
        <sz val="10"/>
        <rFont val="Arial CE"/>
        <family val="0"/>
      </rPr>
      <t xml:space="preserve">- </t>
    </r>
    <r>
      <rPr>
        <i/>
        <sz val="10"/>
        <rFont val="Arial CE"/>
        <family val="2"/>
      </rPr>
      <t>wydatki na realizację zadań bieżących z zakresu administracji rządowej oraz innych zadań zleconych gminie (związkom gmin) ustawami</t>
    </r>
  </si>
  <si>
    <t>Wydatki na realizację zadań bieżących z zakresu administracji rządowej oraz innych zadań zleconych gminom (związkom gmin) ustawami</t>
  </si>
  <si>
    <t xml:space="preserve">Wydatki na realizację własnych zadań bieżących gmin (związkom gmin) </t>
  </si>
  <si>
    <t xml:space="preserve">Wydatki na realizację bieżących zadań własnych powiatu </t>
  </si>
  <si>
    <t>Wydatki na realizację własnych zadań bieżących gmin (związków gmin)</t>
  </si>
  <si>
    <t>Powiatowe centra pomocy rodzinie</t>
  </si>
  <si>
    <t>POZOSTAŁE ZADANIA W ZAKRESIE POLITYKI SPOŁECZNEJ</t>
  </si>
  <si>
    <t>Wydz. ds. Europejskich - na wydatki majątkowe</t>
  </si>
  <si>
    <t>Wydatki na dofinansowanie projektów z funduszy strukturalnych Unii Europejskiej</t>
  </si>
  <si>
    <t>wnioskuje Wydz. ds. Europejskich</t>
  </si>
  <si>
    <r>
      <t xml:space="preserve">Przewidywane wykonanie za 2007 r. 
</t>
    </r>
    <r>
      <rPr>
        <b/>
        <i/>
        <sz val="10"/>
        <rFont val="Arial CE"/>
        <family val="0"/>
      </rPr>
      <t>(plan na 31.08.07r.)</t>
    </r>
  </si>
  <si>
    <t>Wynagrodzenia i pochodne</t>
  </si>
  <si>
    <t>Propozycje jednostek i wydziałów do budżetu 
2008 r.</t>
  </si>
  <si>
    <r>
      <t xml:space="preserve">Wstępna propozycja wydatków na </t>
    </r>
    <r>
      <rPr>
        <b/>
        <sz val="12"/>
        <rFont val="Arial CE"/>
        <family val="0"/>
      </rPr>
      <t>2008 r.</t>
    </r>
    <r>
      <rPr>
        <b/>
        <sz val="10"/>
        <rFont val="Arial CE"/>
        <family val="0"/>
      </rPr>
      <t xml:space="preserve">                   </t>
    </r>
  </si>
  <si>
    <t xml:space="preserve">Szkoły podstawowe specjalne </t>
  </si>
  <si>
    <t>Dotacje celowe otrzymane z budżetu państwa na realizację inwestycji i zakupów inwestycyjnych własnych gmin (związków gmin)</t>
  </si>
  <si>
    <t>Lecznictwo ambulatoryjne</t>
  </si>
  <si>
    <t>Placówki opiekuńczo-wychowawcze</t>
  </si>
  <si>
    <t>Dotacje celowe otrzymane z budżetu państwa na realizację bieżących zadań własnych powiatu</t>
  </si>
  <si>
    <t>01095</t>
  </si>
  <si>
    <t>010</t>
  </si>
  <si>
    <t>ROLNICTWO I ŁOWIECTWO</t>
  </si>
  <si>
    <t>Wydatki na inwestycje i zakupy inwestycyjne z zakresu administracji rządowej oraz inne zadania zlecone ustawami realizowane przez powiat</t>
  </si>
  <si>
    <t>Kwota w 2007r.</t>
  </si>
  <si>
    <t>Propozycje
 do 2008r.</t>
  </si>
  <si>
    <t>Uwagi do 2008r.</t>
  </si>
  <si>
    <t xml:space="preserve">Wydatki na dofinansowanie imprez kulturalnych </t>
  </si>
  <si>
    <t>Wydatki na zadania z zakresu zarządzania kryzysowego</t>
  </si>
  <si>
    <r>
      <t xml:space="preserve">Zgodnie z ustawą o zarządzaniu kryzysowym w budżecie jst tworzy się rezerwę celową na realizację zadań z zakresu zarządzania kryzysowego w wysokości </t>
    </r>
    <r>
      <rPr>
        <b/>
        <i/>
        <sz val="9"/>
        <rFont val="Arial CE"/>
        <family val="2"/>
      </rPr>
      <t>do</t>
    </r>
    <r>
      <rPr>
        <i/>
        <sz val="9"/>
        <rFont val="Arial CE"/>
        <family val="2"/>
      </rPr>
      <t xml:space="preserve"> 1% bieżących wydatków budżetu jst pomniejszonych o wydatki inwestycyjne, wydatki na wynagrodzenia i pochodne oraz na obsługę długu </t>
    </r>
  </si>
  <si>
    <r>
      <t xml:space="preserve">Przychody z zaciągniętych pożyczek i kredytów na rynku krajowym - </t>
    </r>
    <r>
      <rPr>
        <b/>
        <sz val="10"/>
        <rFont val="Arial CE"/>
        <family val="0"/>
      </rPr>
      <t>środki na zrównoważenie budżetu</t>
    </r>
  </si>
  <si>
    <t xml:space="preserve">Przychody z zaciągniętych pożyczek na finansowanie zadań realizowanych z udziałem środków pochodzących z budżetu Unii Europejskiej </t>
  </si>
  <si>
    <t>Wydatki inwestycyjne</t>
  </si>
  <si>
    <t>Wydatki majątkowe na dofinansowanie dokumentacji i projektów z funduszy strukturalnych Unii Europejskiej</t>
  </si>
  <si>
    <t>w tym: Fundusz Spójności/ISPA</t>
  </si>
  <si>
    <t>2. Inwestycje z WPI - zał. 3</t>
  </si>
  <si>
    <t>3.Pozostałe inwestycje - zał. 4</t>
  </si>
  <si>
    <t>1.WYDATKI BIEŻĄCE - zał. 2</t>
  </si>
  <si>
    <t>4.Remonty - zał. 5</t>
  </si>
  <si>
    <r>
      <t xml:space="preserve">WYDATKI OGÓŁEM 
</t>
    </r>
    <r>
      <rPr>
        <b/>
        <i/>
        <sz val="12"/>
        <rFont val="Arial CE"/>
        <family val="0"/>
      </rPr>
      <t>(1+2+3+4)</t>
    </r>
  </si>
  <si>
    <t xml:space="preserve">Dotacje celowe na zadania zlecone 
i własne </t>
  </si>
  <si>
    <t>Wydatki na zadania zlecone i własne</t>
  </si>
  <si>
    <t xml:space="preserve">Dział </t>
  </si>
  <si>
    <t xml:space="preserve">Rozdział </t>
  </si>
  <si>
    <t>Wydatki bieżące                          (bez remontów)</t>
  </si>
  <si>
    <t>Remonty</t>
  </si>
  <si>
    <t>Wydatki inwestycyjne 
z WPI</t>
  </si>
  <si>
    <t>Pozostałe wydatki inwestycyjne</t>
  </si>
  <si>
    <t>01008</t>
  </si>
  <si>
    <t>Melioracje wodne</t>
  </si>
  <si>
    <t>01030</t>
  </si>
  <si>
    <t>Izby rolnicze</t>
  </si>
  <si>
    <t>020</t>
  </si>
  <si>
    <t>LEŚNICTWO</t>
  </si>
  <si>
    <t>02002</t>
  </si>
  <si>
    <t>Nadzór nad gospodarką leśną</t>
  </si>
  <si>
    <t>TRANSPORT I ŁĄCZNOŚĆ</t>
  </si>
  <si>
    <t xml:space="preserve">Lokalny transport zbiorowy </t>
  </si>
  <si>
    <t>Drogi publiczne w miastach na prawach powiatu</t>
  </si>
  <si>
    <t xml:space="preserve">Drogi publiczne gminne </t>
  </si>
  <si>
    <t xml:space="preserve">Drogi wewnętrzne </t>
  </si>
  <si>
    <t xml:space="preserve">TURYSTYKA </t>
  </si>
  <si>
    <t>Ośrodki informacji turystycznej</t>
  </si>
  <si>
    <t>Zakłady gospodarki mieszkaniowej</t>
  </si>
  <si>
    <t>Różne jednostki obsługi gospodarki mieszkaniowej</t>
  </si>
  <si>
    <t>Towarzystwa budownictwa społecznego</t>
  </si>
  <si>
    <t>Plany zagospodarowania przestrzennego</t>
  </si>
  <si>
    <t>Prace geodezyjne i kartograficzne (nieinwestycyjne)</t>
  </si>
  <si>
    <t>Nadzór budowlany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</si>
  <si>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</si>
  <si>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</si>
  <si>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</si>
  <si>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Działalność informacyjna i kulturalna prowadzona za granicą</t>
  </si>
  <si>
    <t>Promocja jednostek samorządu terytorialnego</t>
  </si>
  <si>
    <t>Urzędy naczelnych organów władzy państwowej, kontroli i ochrony prawa</t>
  </si>
  <si>
    <t>Komendy wojewódzkie Policji</t>
  </si>
  <si>
    <t>Ochotnicze straże pożarne</t>
  </si>
  <si>
    <t>Zadania ratownictwa górskiego i wodnego</t>
  </si>
  <si>
    <t xml:space="preserve">Straż Miejska </t>
  </si>
  <si>
    <t>Usuwanie skutków klęsk żywiołowych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</si>
  <si>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</si>
  <si>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</si>
  <si>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</si>
  <si>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</si>
  <si>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</si>
  <si>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</si>
  <si>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Część równoważąca subwencji ogólnej dla powiatów</t>
  </si>
  <si>
    <t>OŚWIATA I WYCHOWANIE</t>
  </si>
  <si>
    <t>Szkoły podstawowe specjalne</t>
  </si>
  <si>
    <t xml:space="preserve">Przedszkola </t>
  </si>
  <si>
    <t xml:space="preserve">Przedszkola specjalne </t>
  </si>
  <si>
    <t>Gimnazja</t>
  </si>
  <si>
    <t>Gimnazja specjalne</t>
  </si>
  <si>
    <t>Dowożenie uczniów do szkół</t>
  </si>
  <si>
    <t>Licea ogólnokształcące</t>
  </si>
  <si>
    <t xml:space="preserve">Szkoły zawodowe </t>
  </si>
  <si>
    <t>Szkoły artystyczne</t>
  </si>
  <si>
    <t>Szkoły zawodowe specjalne</t>
  </si>
  <si>
    <t>Centra kształcenia ustawicznego i praktycznego oraz ośrodki dokształcania zawodowego</t>
  </si>
  <si>
    <t>Ośrodki szkolenia, dokształcania i doskonalenia kadr</t>
  </si>
  <si>
    <t>Dokształcanie i doskonalenie nauczycieli</t>
  </si>
  <si>
    <t>Programy polityki zdrowotnej</t>
  </si>
  <si>
    <t>Zwalczanie narkomanii</t>
  </si>
  <si>
    <t>Przeciwdziałanie alkoholizmowi</t>
  </si>
  <si>
    <t xml:space="preserve">Placówki opiekuńczo-wychowawcze </t>
  </si>
  <si>
    <t>Ośrodki wsparcia</t>
  </si>
  <si>
    <t xml:space="preserve">Rodziny zastępcze </t>
  </si>
  <si>
    <t>Świadczenia rodzinne oraz składki na ubezpieczenia emerytalne i rentowe z ubezpieczenia społecznego</t>
  </si>
  <si>
    <t>Dodatki mieszkaniowe</t>
  </si>
  <si>
    <t>Jednostki specjalistycznego poradnictwa, mieszkania chronione i ośrodki  interwencji kryzysowej</t>
  </si>
  <si>
    <t>Ośrodki adopcyjno-opiekuńcze</t>
  </si>
  <si>
    <t>Żłobki</t>
  </si>
  <si>
    <t>Fundusz Pracy</t>
  </si>
  <si>
    <t xml:space="preserve">Powiatowe urzędy pracy </t>
  </si>
  <si>
    <t>EDUKACYJNA OPIEKA WYCHOWAWCZA</t>
  </si>
  <si>
    <t>Świetlice szkolne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</si>
  <si>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</si>
  <si>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</si>
  <si>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</si>
  <si>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 szkolnej, a także szkolenia młodzieży</t>
  </si>
  <si>
    <t>Pomoc materialna dla uczniów</t>
  </si>
  <si>
    <t>Szkolne schroniska młodzieżowe</t>
  </si>
  <si>
    <t xml:space="preserve">GOSPODARKA KOMUNALNA I OCHRONA ŚRODOWISKA </t>
  </si>
  <si>
    <t xml:space="preserve">Gospodarka ściekowa i ochrona wód </t>
  </si>
  <si>
    <t>Gospodarka odpadami</t>
  </si>
  <si>
    <t>Oczyszczanie miast i wsi</t>
  </si>
  <si>
    <t xml:space="preserve">Utrzymanie zieleni w miastach i gminach </t>
  </si>
  <si>
    <t>Schroniska dla zwierząt</t>
  </si>
  <si>
    <t>Oświetlenie ulic, placów i dróg</t>
  </si>
  <si>
    <t>Zakłady gospodarki komunalnej</t>
  </si>
  <si>
    <t>Wpływy i wydatki związane z gromadzeniem środków z opłat produktowych</t>
  </si>
  <si>
    <t xml:space="preserve">KULTURA I OCHRONA DZIEDZICTWA NARODOWEGO </t>
  </si>
  <si>
    <t>Teatry</t>
  </si>
  <si>
    <t xml:space="preserve">Domy i ośrodki kultury, świetlice i kluby </t>
  </si>
  <si>
    <t xml:space="preserve">Galeria i biura wystaw artystycznych </t>
  </si>
  <si>
    <t>Biblioteki</t>
  </si>
  <si>
    <t>Ochrona i konserwacja zabytków</t>
  </si>
  <si>
    <t xml:space="preserve">OGRODY BOTANICZNE I ZOOLOGICZNE ORAZ NATURALNE OBSZARY I OBIEKTY CHRONIONEJ PRZYRODY </t>
  </si>
  <si>
    <t>Rezerwaty i pomniki przyrody</t>
  </si>
  <si>
    <t>Ogrody botaniczne i zoologiczne</t>
  </si>
  <si>
    <t>KULTURA FIZYCZNA I SPORT</t>
  </si>
  <si>
    <t>Obiekty sportowe</t>
  </si>
  <si>
    <t>Instytucje kultury fizycznej</t>
  </si>
  <si>
    <r>
      <t xml:space="preserve">Wstępna propozycja wydatków na </t>
    </r>
    <r>
      <rPr>
        <b/>
        <sz val="12"/>
        <rFont val="Arial CE"/>
        <family val="2"/>
      </rPr>
      <t xml:space="preserve">2008 r.
</t>
    </r>
    <r>
      <rPr>
        <sz val="10"/>
        <rFont val="Arial CE"/>
        <family val="2"/>
      </rPr>
      <t>(5+6+7+8)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</si>
</sst>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#,##0.000"/>
    <numFmt numFmtId="178" formatCode="0.0%;\(0.0%\)"/>
    <numFmt numFmtId="179" formatCode="#,##0.00\ &quot;zł&quot;"/>
  </numFmts>
  <fonts count="21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14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b/>
      <i/>
      <sz val="16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quotePrefix="1">
      <alignment horizontal="center" vertical="center" wrapText="1"/>
    </xf>
    <xf numFmtId="1" fontId="8" fillId="0" borderId="1" xfId="0" applyNumberFormat="1" applyFont="1" applyFill="1" applyBorder="1" applyAlignment="1" quotePrefix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65" applyFont="1" applyFill="1" applyBorder="1" applyAlignment="1">
      <alignment horizontal="left" vertical="center" wrapText="1"/>
      <protection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" fontId="16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3" fontId="18" fillId="4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3" fontId="18" fillId="2" borderId="8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/>
    </xf>
    <xf numFmtId="0" fontId="19" fillId="3" borderId="7" xfId="0" applyFont="1" applyFill="1" applyBorder="1" applyAlignment="1">
      <alignment horizontal="center" vertical="center" wrapText="1"/>
    </xf>
    <xf numFmtId="3" fontId="18" fillId="3" borderId="8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3" fontId="18" fillId="6" borderId="10" xfId="0" applyNumberFormat="1" applyFont="1" applyFill="1" applyBorder="1" applyAlignment="1">
      <alignment horizontal="center" vertical="center" wrapText="1"/>
    </xf>
    <xf numFmtId="0" fontId="18" fillId="6" borderId="11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3" fontId="18" fillId="5" borderId="8" xfId="0" applyNumberFormat="1" applyFont="1" applyFill="1" applyBorder="1" applyAlignment="1">
      <alignment horizontal="center" vertical="center" wrapText="1"/>
    </xf>
    <xf numFmtId="3" fontId="18" fillId="6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20" fillId="0" borderId="7" xfId="0" applyFont="1" applyFill="1" applyBorder="1" applyAlignment="1">
      <alignment/>
    </xf>
    <xf numFmtId="3" fontId="20" fillId="0" borderId="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7" fillId="2" borderId="8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ZAŁ NR 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4.75390625" style="137" customWidth="1"/>
    <col min="2" max="2" width="7.75390625" style="137" bestFit="1" customWidth="1"/>
    <col min="3" max="3" width="39.875" style="137" customWidth="1"/>
    <col min="4" max="4" width="14.375" style="159" customWidth="1"/>
    <col min="5" max="8" width="14.375" style="160" customWidth="1"/>
    <col min="9" max="9" width="10.125" style="137" bestFit="1" customWidth="1"/>
    <col min="10" max="16384" width="9.125" style="137" customWidth="1"/>
  </cols>
  <sheetData>
    <row r="1" spans="1:8" ht="14.25" customHeight="1">
      <c r="A1" s="128" t="s">
        <v>108</v>
      </c>
      <c r="B1" s="128" t="s">
        <v>109</v>
      </c>
      <c r="C1" s="131" t="s">
        <v>2</v>
      </c>
      <c r="D1" s="136" t="s">
        <v>209</v>
      </c>
      <c r="E1" s="124" t="s">
        <v>3</v>
      </c>
      <c r="F1" s="124"/>
      <c r="G1" s="124"/>
      <c r="H1" s="124"/>
    </row>
    <row r="2" spans="1:8" s="138" customFormat="1" ht="25.5" customHeight="1">
      <c r="A2" s="128"/>
      <c r="B2" s="128"/>
      <c r="C2" s="131"/>
      <c r="D2" s="136"/>
      <c r="E2" s="123" t="s">
        <v>110</v>
      </c>
      <c r="F2" s="123" t="s">
        <v>111</v>
      </c>
      <c r="G2" s="123" t="s">
        <v>112</v>
      </c>
      <c r="H2" s="123" t="s">
        <v>113</v>
      </c>
    </row>
    <row r="3" spans="1:8" s="138" customFormat="1" ht="34.5" customHeight="1">
      <c r="A3" s="128"/>
      <c r="B3" s="128"/>
      <c r="C3" s="131"/>
      <c r="D3" s="136"/>
      <c r="E3" s="123"/>
      <c r="F3" s="123"/>
      <c r="G3" s="123"/>
      <c r="H3" s="123"/>
    </row>
    <row r="4" spans="1:8" s="40" customFormat="1" ht="11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</row>
    <row r="5" spans="1:9" s="5" customFormat="1" ht="20.25" customHeight="1">
      <c r="A5" s="48" t="s">
        <v>87</v>
      </c>
      <c r="B5" s="1"/>
      <c r="C5" s="2" t="s">
        <v>88</v>
      </c>
      <c r="D5" s="2">
        <f aca="true" t="shared" si="0" ref="D5:D36">SUM(E5:H5)</f>
        <v>226000</v>
      </c>
      <c r="E5" s="2">
        <f>SUM(E6:E8)</f>
        <v>226000</v>
      </c>
      <c r="F5" s="2">
        <f>SUM(F6:F8)</f>
        <v>0</v>
      </c>
      <c r="G5" s="2">
        <f>SUM(G6:G8)</f>
        <v>0</v>
      </c>
      <c r="H5" s="2">
        <f>SUM(H6:H8)</f>
        <v>0</v>
      </c>
      <c r="I5" s="139"/>
    </row>
    <row r="6" spans="1:9" s="17" customFormat="1" ht="12.75">
      <c r="A6" s="140"/>
      <c r="B6" s="140" t="s">
        <v>114</v>
      </c>
      <c r="C6" s="141" t="s">
        <v>115</v>
      </c>
      <c r="D6" s="11">
        <f t="shared" si="0"/>
        <v>50000</v>
      </c>
      <c r="E6" s="11">
        <v>50000</v>
      </c>
      <c r="F6" s="11"/>
      <c r="G6" s="11"/>
      <c r="H6" s="11"/>
      <c r="I6" s="139"/>
    </row>
    <row r="7" spans="1:9" s="17" customFormat="1" ht="12.75">
      <c r="A7" s="140"/>
      <c r="B7" s="140" t="s">
        <v>116</v>
      </c>
      <c r="C7" s="141" t="s">
        <v>117</v>
      </c>
      <c r="D7" s="11">
        <f t="shared" si="0"/>
        <v>6000</v>
      </c>
      <c r="E7" s="11">
        <v>6000</v>
      </c>
      <c r="F7" s="11"/>
      <c r="G7" s="11"/>
      <c r="H7" s="11"/>
      <c r="I7" s="139"/>
    </row>
    <row r="8" spans="1:9" s="17" customFormat="1" ht="12.75">
      <c r="A8" s="14"/>
      <c r="B8" s="140" t="s">
        <v>86</v>
      </c>
      <c r="C8" s="141" t="s">
        <v>24</v>
      </c>
      <c r="D8" s="11">
        <f t="shared" si="0"/>
        <v>170000</v>
      </c>
      <c r="E8" s="11">
        <v>170000</v>
      </c>
      <c r="F8" s="11"/>
      <c r="G8" s="11"/>
      <c r="H8" s="11"/>
      <c r="I8" s="139"/>
    </row>
    <row r="9" spans="1:9" s="5" customFormat="1" ht="21" customHeight="1">
      <c r="A9" s="48" t="s">
        <v>118</v>
      </c>
      <c r="B9" s="1"/>
      <c r="C9" s="2" t="s">
        <v>119</v>
      </c>
      <c r="D9" s="2">
        <f t="shared" si="0"/>
        <v>13000</v>
      </c>
      <c r="E9" s="2">
        <f>SUM(E10:E10)</f>
        <v>13000</v>
      </c>
      <c r="F9" s="2">
        <f>SUM(F10:F10)</f>
        <v>0</v>
      </c>
      <c r="G9" s="2">
        <f>SUM(G10:G10)</f>
        <v>0</v>
      </c>
      <c r="H9" s="2">
        <f>SUM(H10:H10)</f>
        <v>0</v>
      </c>
      <c r="I9" s="139"/>
    </row>
    <row r="10" spans="1:9" s="17" customFormat="1" ht="12.75">
      <c r="A10" s="140"/>
      <c r="B10" s="140" t="s">
        <v>120</v>
      </c>
      <c r="C10" s="141" t="s">
        <v>121</v>
      </c>
      <c r="D10" s="11">
        <f t="shared" si="0"/>
        <v>13000</v>
      </c>
      <c r="E10" s="11">
        <v>13000</v>
      </c>
      <c r="F10" s="11"/>
      <c r="G10" s="11"/>
      <c r="H10" s="11"/>
      <c r="I10" s="139"/>
    </row>
    <row r="11" spans="1:9" s="5" customFormat="1" ht="20.25" customHeight="1">
      <c r="A11" s="1">
        <v>600</v>
      </c>
      <c r="B11" s="1"/>
      <c r="C11" s="2" t="s">
        <v>122</v>
      </c>
      <c r="D11" s="2">
        <f t="shared" si="0"/>
        <v>47933036</v>
      </c>
      <c r="E11" s="2">
        <f>SUM(E12:E16)</f>
        <v>30140000</v>
      </c>
      <c r="F11" s="2">
        <f>SUM(F12:F16)</f>
        <v>0</v>
      </c>
      <c r="G11" s="2">
        <f>SUM(G12:G16)</f>
        <v>12123036</v>
      </c>
      <c r="H11" s="2">
        <f>SUM(H12:H16)</f>
        <v>5670000</v>
      </c>
      <c r="I11" s="139"/>
    </row>
    <row r="12" spans="1:9" s="17" customFormat="1" ht="12.75">
      <c r="A12" s="14"/>
      <c r="B12" s="14">
        <v>60004</v>
      </c>
      <c r="C12" s="141" t="s">
        <v>123</v>
      </c>
      <c r="D12" s="11">
        <f t="shared" si="0"/>
        <v>9500000</v>
      </c>
      <c r="E12" s="11">
        <v>9500000</v>
      </c>
      <c r="F12" s="11"/>
      <c r="G12" s="11"/>
      <c r="H12" s="11"/>
      <c r="I12" s="139"/>
    </row>
    <row r="13" spans="1:9" s="17" customFormat="1" ht="25.5">
      <c r="A13" s="14"/>
      <c r="B13" s="14">
        <v>60015</v>
      </c>
      <c r="C13" s="141" t="s">
        <v>124</v>
      </c>
      <c r="D13" s="11">
        <f t="shared" si="0"/>
        <v>24063036</v>
      </c>
      <c r="E13" s="11">
        <v>10300000</v>
      </c>
      <c r="F13" s="11"/>
      <c r="G13" s="11">
        <v>12123036</v>
      </c>
      <c r="H13" s="11">
        <v>1640000</v>
      </c>
      <c r="I13" s="139"/>
    </row>
    <row r="14" spans="1:9" s="17" customFormat="1" ht="12.75">
      <c r="A14" s="14"/>
      <c r="B14" s="14">
        <v>60016</v>
      </c>
      <c r="C14" s="141" t="s">
        <v>125</v>
      </c>
      <c r="D14" s="11">
        <f t="shared" si="0"/>
        <v>10630000</v>
      </c>
      <c r="E14" s="11">
        <v>8600000</v>
      </c>
      <c r="F14" s="11"/>
      <c r="G14" s="11"/>
      <c r="H14" s="11">
        <v>2030000</v>
      </c>
      <c r="I14" s="139"/>
    </row>
    <row r="15" spans="1:9" s="17" customFormat="1" ht="12.75">
      <c r="A15" s="14"/>
      <c r="B15" s="14">
        <v>60017</v>
      </c>
      <c r="C15" s="141" t="s">
        <v>126</v>
      </c>
      <c r="D15" s="11">
        <f t="shared" si="0"/>
        <v>1740000</v>
      </c>
      <c r="E15" s="11">
        <v>1740000</v>
      </c>
      <c r="F15" s="11"/>
      <c r="G15" s="11"/>
      <c r="H15" s="11"/>
      <c r="I15" s="139"/>
    </row>
    <row r="16" spans="1:9" s="17" customFormat="1" ht="12.75">
      <c r="A16" s="14"/>
      <c r="B16" s="14">
        <v>60095</v>
      </c>
      <c r="C16" s="141" t="s">
        <v>24</v>
      </c>
      <c r="D16" s="11">
        <f t="shared" si="0"/>
        <v>2000000</v>
      </c>
      <c r="E16" s="11"/>
      <c r="F16" s="11"/>
      <c r="G16" s="11"/>
      <c r="H16" s="11">
        <v>2000000</v>
      </c>
      <c r="I16" s="139"/>
    </row>
    <row r="17" spans="1:9" s="5" customFormat="1" ht="21" customHeight="1">
      <c r="A17" s="1">
        <v>630</v>
      </c>
      <c r="B17" s="1"/>
      <c r="C17" s="2" t="s">
        <v>127</v>
      </c>
      <c r="D17" s="2">
        <f t="shared" si="0"/>
        <v>7000</v>
      </c>
      <c r="E17" s="2">
        <f>SUM(E18:E18)</f>
        <v>7000</v>
      </c>
      <c r="F17" s="2">
        <f>SUM(F18:F18)</f>
        <v>0</v>
      </c>
      <c r="G17" s="2">
        <f>SUM(G18:G18)</f>
        <v>0</v>
      </c>
      <c r="H17" s="2">
        <f>SUM(H18:H18)</f>
        <v>0</v>
      </c>
      <c r="I17" s="139"/>
    </row>
    <row r="18" spans="1:9" s="17" customFormat="1" ht="12.75">
      <c r="A18" s="14"/>
      <c r="B18" s="14">
        <v>63001</v>
      </c>
      <c r="C18" s="141" t="s">
        <v>128</v>
      </c>
      <c r="D18" s="11">
        <f t="shared" si="0"/>
        <v>7000</v>
      </c>
      <c r="E18" s="11">
        <v>7000</v>
      </c>
      <c r="F18" s="11"/>
      <c r="G18" s="11"/>
      <c r="H18" s="11"/>
      <c r="I18" s="139"/>
    </row>
    <row r="19" spans="1:9" s="5" customFormat="1" ht="21" customHeight="1">
      <c r="A19" s="1">
        <v>700</v>
      </c>
      <c r="B19" s="1"/>
      <c r="C19" s="2" t="s">
        <v>8</v>
      </c>
      <c r="D19" s="2">
        <f t="shared" si="0"/>
        <v>34552437</v>
      </c>
      <c r="E19" s="2">
        <f>SUM(E20:E24)</f>
        <v>25127000</v>
      </c>
      <c r="F19" s="2">
        <f>SUM(F20:F24)</f>
        <v>0</v>
      </c>
      <c r="G19" s="2">
        <f>SUM(G20:G24)</f>
        <v>5492246</v>
      </c>
      <c r="H19" s="2">
        <f>SUM(H20:H24)</f>
        <v>3933191</v>
      </c>
      <c r="I19" s="139"/>
    </row>
    <row r="20" spans="1:9" s="17" customFormat="1" ht="12" customHeight="1">
      <c r="A20" s="14"/>
      <c r="B20" s="14">
        <v>70001</v>
      </c>
      <c r="C20" s="142" t="s">
        <v>129</v>
      </c>
      <c r="D20" s="11">
        <f t="shared" si="0"/>
        <v>2992246</v>
      </c>
      <c r="E20" s="11"/>
      <c r="F20" s="11"/>
      <c r="G20" s="11">
        <v>2992246</v>
      </c>
      <c r="H20" s="11"/>
      <c r="I20" s="139"/>
    </row>
    <row r="21" spans="1:9" s="17" customFormat="1" ht="25.5">
      <c r="A21" s="14"/>
      <c r="B21" s="14">
        <v>70004</v>
      </c>
      <c r="C21" s="141" t="s">
        <v>130</v>
      </c>
      <c r="D21" s="11">
        <f t="shared" si="0"/>
        <v>24120000</v>
      </c>
      <c r="E21" s="11">
        <v>24120000</v>
      </c>
      <c r="F21" s="11"/>
      <c r="G21" s="11"/>
      <c r="H21" s="11"/>
      <c r="I21" s="139"/>
    </row>
    <row r="22" spans="1:9" s="17" customFormat="1" ht="12.75">
      <c r="A22" s="14"/>
      <c r="B22" s="14">
        <v>70005</v>
      </c>
      <c r="C22" s="141" t="s">
        <v>9</v>
      </c>
      <c r="D22" s="11">
        <f t="shared" si="0"/>
        <v>3815191</v>
      </c>
      <c r="E22" s="11">
        <v>782000</v>
      </c>
      <c r="F22" s="11"/>
      <c r="G22" s="11"/>
      <c r="H22" s="11">
        <v>3033191</v>
      </c>
      <c r="I22" s="139"/>
    </row>
    <row r="23" spans="1:9" s="17" customFormat="1" ht="12.75">
      <c r="A23" s="14"/>
      <c r="B23" s="14">
        <v>70021</v>
      </c>
      <c r="C23" s="141" t="s">
        <v>131</v>
      </c>
      <c r="D23" s="11">
        <f t="shared" si="0"/>
        <v>2500000</v>
      </c>
      <c r="E23" s="11"/>
      <c r="F23" s="11"/>
      <c r="G23" s="11">
        <v>2500000</v>
      </c>
      <c r="H23" s="11"/>
      <c r="I23" s="139"/>
    </row>
    <row r="24" spans="1:9" s="17" customFormat="1" ht="12.75">
      <c r="A24" s="14"/>
      <c r="B24" s="14">
        <v>70095</v>
      </c>
      <c r="C24" s="141" t="s">
        <v>24</v>
      </c>
      <c r="D24" s="11">
        <f t="shared" si="0"/>
        <v>1125000</v>
      </c>
      <c r="E24" s="11">
        <v>225000</v>
      </c>
      <c r="F24" s="11"/>
      <c r="G24" s="11"/>
      <c r="H24" s="11">
        <v>900000</v>
      </c>
      <c r="I24" s="139"/>
    </row>
    <row r="25" spans="1:9" s="5" customFormat="1" ht="20.25" customHeight="1">
      <c r="A25" s="1">
        <v>710</v>
      </c>
      <c r="B25" s="1"/>
      <c r="C25" s="2" t="s">
        <v>10</v>
      </c>
      <c r="D25" s="2">
        <f t="shared" si="0"/>
        <v>3974900</v>
      </c>
      <c r="E25" s="2">
        <f>SUM(E26:E29)</f>
        <v>1444900</v>
      </c>
      <c r="F25" s="2">
        <f>SUM(F26:F29)</f>
        <v>80000</v>
      </c>
      <c r="G25" s="2">
        <f>SUM(G26:G29)</f>
        <v>2450000</v>
      </c>
      <c r="H25" s="2">
        <f>SUM(H26:H29)</f>
        <v>0</v>
      </c>
      <c r="I25" s="139"/>
    </row>
    <row r="26" spans="1:9" s="17" customFormat="1" ht="12.75">
      <c r="A26" s="14"/>
      <c r="B26" s="14">
        <v>71004</v>
      </c>
      <c r="C26" s="141" t="s">
        <v>132</v>
      </c>
      <c r="D26" s="11">
        <f t="shared" si="0"/>
        <v>402300</v>
      </c>
      <c r="E26" s="11">
        <v>402300</v>
      </c>
      <c r="F26" s="11"/>
      <c r="G26" s="11"/>
      <c r="H26" s="11"/>
      <c r="I26" s="139"/>
    </row>
    <row r="27" spans="1:9" s="17" customFormat="1" ht="25.5">
      <c r="A27" s="14"/>
      <c r="B27" s="14">
        <v>71013</v>
      </c>
      <c r="C27" s="141" t="s">
        <v>133</v>
      </c>
      <c r="D27" s="11">
        <f t="shared" si="0"/>
        <v>225000</v>
      </c>
      <c r="E27" s="11">
        <v>225000</v>
      </c>
      <c r="F27" s="11"/>
      <c r="G27" s="11"/>
      <c r="H27" s="11"/>
      <c r="I27" s="139"/>
    </row>
    <row r="28" spans="1:9" s="17" customFormat="1" ht="12.75">
      <c r="A28" s="14"/>
      <c r="B28" s="14">
        <v>71015</v>
      </c>
      <c r="C28" s="141" t="s">
        <v>134</v>
      </c>
      <c r="D28" s="11">
        <f t="shared" si="0"/>
        <v>359600</v>
      </c>
      <c r="E28" s="11">
        <v>359600</v>
      </c>
      <c r="F28" s="11"/>
      <c r="G28" s="11"/>
      <c r="H28" s="11"/>
      <c r="I28" s="139"/>
    </row>
    <row r="29" spans="1:9" s="17" customFormat="1" ht="12.75">
      <c r="A29" s="14"/>
      <c r="B29" s="14">
        <v>71035</v>
      </c>
      <c r="C29" s="141" t="s">
        <v>13</v>
      </c>
      <c r="D29" s="11">
        <f t="shared" si="0"/>
        <v>2988000</v>
      </c>
      <c r="E29" s="11">
        <v>458000</v>
      </c>
      <c r="F29" s="11">
        <v>80000</v>
      </c>
      <c r="G29" s="11">
        <v>2450000</v>
      </c>
      <c r="H29" s="11"/>
      <c r="I29" s="139"/>
    </row>
    <row r="30" spans="1:9" s="5" customFormat="1" ht="20.25" customHeight="1">
      <c r="A30" s="1">
        <v>750</v>
      </c>
      <c r="B30" s="1"/>
      <c r="C30" s="2" t="s">
        <v>14</v>
      </c>
      <c r="D30" s="2">
        <f t="shared" si="0"/>
        <v>38768150</v>
      </c>
      <c r="E30" s="2">
        <f>SUM(E31:E38)</f>
        <v>38368150</v>
      </c>
      <c r="F30" s="2">
        <f>SUM(F31:F38)</f>
        <v>400000</v>
      </c>
      <c r="G30" s="2">
        <f>SUM(G31:G38)</f>
        <v>0</v>
      </c>
      <c r="H30" s="2">
        <f>SUM(H31:H38)</f>
        <v>0</v>
      </c>
      <c r="I30" s="139"/>
    </row>
    <row r="31" spans="1:9" s="17" customFormat="1" ht="12.75">
      <c r="A31" s="14"/>
      <c r="B31" s="14">
        <v>75011</v>
      </c>
      <c r="C31" s="141" t="s">
        <v>15</v>
      </c>
      <c r="D31" s="11">
        <f t="shared" si="0"/>
        <v>2161600</v>
      </c>
      <c r="E31" s="11">
        <v>2161600</v>
      </c>
      <c r="F31" s="11"/>
      <c r="G31" s="11"/>
      <c r="H31" s="11"/>
      <c r="I31" s="139"/>
    </row>
    <row r="32" spans="1:9" s="17" customFormat="1" ht="13.5" customHeight="1">
      <c r="A32" s="14"/>
      <c r="B32" s="14">
        <v>75020</v>
      </c>
      <c r="C32" s="141" t="s">
        <v>135</v>
      </c>
      <c r="D32" s="11">
        <f t="shared" si="0"/>
        <v>5000000</v>
      </c>
      <c r="E32" s="11">
        <v>5000000</v>
      </c>
      <c r="F32" s="11"/>
      <c r="G32" s="11"/>
      <c r="H32" s="11"/>
      <c r="I32" s="139"/>
    </row>
    <row r="33" spans="1:9" s="17" customFormat="1" ht="25.5">
      <c r="A33" s="14"/>
      <c r="B33" s="14">
        <v>75022</v>
      </c>
      <c r="C33" s="141" t="s">
        <v>136</v>
      </c>
      <c r="D33" s="11">
        <f t="shared" si="0"/>
        <v>1492000</v>
      </c>
      <c r="E33" s="11">
        <v>1492000</v>
      </c>
      <c r="F33" s="11"/>
      <c r="G33" s="11"/>
      <c r="H33" s="11"/>
      <c r="I33" s="139"/>
    </row>
    <row r="34" spans="1:9" s="17" customFormat="1" ht="25.5">
      <c r="A34" s="14"/>
      <c r="B34" s="14">
        <v>75023</v>
      </c>
      <c r="C34" s="141" t="s">
        <v>137</v>
      </c>
      <c r="D34" s="11">
        <f t="shared" si="0"/>
        <v>25004050</v>
      </c>
      <c r="E34" s="11">
        <v>25004050</v>
      </c>
      <c r="F34" s="11"/>
      <c r="G34" s="11"/>
      <c r="H34" s="11"/>
      <c r="I34" s="139"/>
    </row>
    <row r="35" spans="1:9" s="17" customFormat="1" ht="12.75">
      <c r="A35" s="14"/>
      <c r="B35" s="14">
        <v>75045</v>
      </c>
      <c r="C35" s="141" t="s">
        <v>16</v>
      </c>
      <c r="D35" s="11">
        <f t="shared" si="0"/>
        <v>60500</v>
      </c>
      <c r="E35" s="11">
        <v>60500</v>
      </c>
      <c r="F35" s="11"/>
      <c r="G35" s="11"/>
      <c r="H35" s="11"/>
      <c r="I35" s="139"/>
    </row>
    <row r="36" spans="1:9" s="17" customFormat="1" ht="25.5">
      <c r="A36" s="14"/>
      <c r="B36" s="14">
        <v>75058</v>
      </c>
      <c r="C36" s="141" t="s">
        <v>138</v>
      </c>
      <c r="D36" s="11">
        <f t="shared" si="0"/>
        <v>10000</v>
      </c>
      <c r="E36" s="11">
        <v>10000</v>
      </c>
      <c r="F36" s="11"/>
      <c r="G36" s="11"/>
      <c r="H36" s="11"/>
      <c r="I36" s="139"/>
    </row>
    <row r="37" spans="1:9" s="17" customFormat="1" ht="12.75">
      <c r="A37" s="14"/>
      <c r="B37" s="14">
        <v>75075</v>
      </c>
      <c r="C37" s="141" t="s">
        <v>139</v>
      </c>
      <c r="D37" s="11">
        <f aca="true" t="shared" si="1" ref="D37:D68">SUM(E37:H37)</f>
        <v>1500000</v>
      </c>
      <c r="E37" s="11">
        <v>1500000</v>
      </c>
      <c r="F37" s="11"/>
      <c r="G37" s="11"/>
      <c r="H37" s="11"/>
      <c r="I37" s="139"/>
    </row>
    <row r="38" spans="1:9" s="17" customFormat="1" ht="12.75">
      <c r="A38" s="14"/>
      <c r="B38" s="14">
        <v>75095</v>
      </c>
      <c r="C38" s="141" t="s">
        <v>24</v>
      </c>
      <c r="D38" s="11">
        <f t="shared" si="1"/>
        <v>3540000</v>
      </c>
      <c r="E38" s="11">
        <v>3140000</v>
      </c>
      <c r="F38" s="11">
        <v>400000</v>
      </c>
      <c r="G38" s="11"/>
      <c r="H38" s="11"/>
      <c r="I38" s="139"/>
    </row>
    <row r="39" spans="1:9" s="17" customFormat="1" ht="38.25">
      <c r="A39" s="1">
        <v>751</v>
      </c>
      <c r="B39" s="1"/>
      <c r="C39" s="2" t="s">
        <v>17</v>
      </c>
      <c r="D39" s="2">
        <f t="shared" si="1"/>
        <v>20530</v>
      </c>
      <c r="E39" s="2">
        <f>SUM(E40:E40)</f>
        <v>20530</v>
      </c>
      <c r="F39" s="2">
        <f>F40</f>
        <v>0</v>
      </c>
      <c r="G39" s="2">
        <f>G40</f>
        <v>0</v>
      </c>
      <c r="H39" s="2">
        <f>H40</f>
        <v>0</v>
      </c>
      <c r="I39" s="139"/>
    </row>
    <row r="40" spans="1:9" s="17" customFormat="1" ht="25.5">
      <c r="A40" s="14"/>
      <c r="B40" s="14">
        <v>75101</v>
      </c>
      <c r="C40" s="141" t="s">
        <v>140</v>
      </c>
      <c r="D40" s="11">
        <f t="shared" si="1"/>
        <v>20530</v>
      </c>
      <c r="E40" s="11">
        <v>20530</v>
      </c>
      <c r="F40" s="11"/>
      <c r="G40" s="11"/>
      <c r="H40" s="11"/>
      <c r="I40" s="139"/>
    </row>
    <row r="41" spans="1:9" s="5" customFormat="1" ht="25.5">
      <c r="A41" s="1">
        <v>754</v>
      </c>
      <c r="B41" s="1"/>
      <c r="C41" s="2" t="s">
        <v>19</v>
      </c>
      <c r="D41" s="2">
        <f t="shared" si="1"/>
        <v>13426000</v>
      </c>
      <c r="E41" s="2">
        <f>SUM(E42:E48)</f>
        <v>13400000</v>
      </c>
      <c r="F41" s="2">
        <f>SUM(F42:F48)</f>
        <v>0</v>
      </c>
      <c r="G41" s="2">
        <f>SUM(G42:G48)</f>
        <v>0</v>
      </c>
      <c r="H41" s="2">
        <f>SUM(H42:H48)</f>
        <v>26000</v>
      </c>
      <c r="I41" s="139"/>
    </row>
    <row r="42" spans="1:9" s="17" customFormat="1" ht="14.25" customHeight="1">
      <c r="A42" s="14"/>
      <c r="B42" s="14">
        <v>75404</v>
      </c>
      <c r="C42" s="141" t="s">
        <v>141</v>
      </c>
      <c r="D42" s="11">
        <f t="shared" si="1"/>
        <v>213000</v>
      </c>
      <c r="E42" s="11">
        <v>187000</v>
      </c>
      <c r="F42" s="11"/>
      <c r="G42" s="11"/>
      <c r="H42" s="11">
        <v>26000</v>
      </c>
      <c r="I42" s="139"/>
    </row>
    <row r="43" spans="1:9" s="17" customFormat="1" ht="25.5">
      <c r="A43" s="14"/>
      <c r="B43" s="14">
        <v>75411</v>
      </c>
      <c r="C43" s="141" t="s">
        <v>20</v>
      </c>
      <c r="D43" s="11">
        <f t="shared" si="1"/>
        <v>9179000</v>
      </c>
      <c r="E43" s="11">
        <v>9179000</v>
      </c>
      <c r="F43" s="11"/>
      <c r="G43" s="11"/>
      <c r="H43" s="11"/>
      <c r="I43" s="139"/>
    </row>
    <row r="44" spans="1:9" s="17" customFormat="1" ht="12.75">
      <c r="A44" s="14"/>
      <c r="B44" s="14">
        <v>75412</v>
      </c>
      <c r="C44" s="141" t="s">
        <v>142</v>
      </c>
      <c r="D44" s="11">
        <f t="shared" si="1"/>
        <v>330000</v>
      </c>
      <c r="E44" s="11">
        <v>330000</v>
      </c>
      <c r="F44" s="11"/>
      <c r="G44" s="11"/>
      <c r="H44" s="11"/>
      <c r="I44" s="139"/>
    </row>
    <row r="45" spans="1:9" s="17" customFormat="1" ht="12.75">
      <c r="A45" s="14"/>
      <c r="B45" s="14">
        <v>75414</v>
      </c>
      <c r="C45" s="141" t="s">
        <v>21</v>
      </c>
      <c r="D45" s="11">
        <f t="shared" si="1"/>
        <v>31000</v>
      </c>
      <c r="E45" s="11">
        <v>31000</v>
      </c>
      <c r="F45" s="11"/>
      <c r="G45" s="11"/>
      <c r="H45" s="11"/>
      <c r="I45" s="139"/>
    </row>
    <row r="46" spans="1:9" s="17" customFormat="1" ht="12.75">
      <c r="A46" s="14"/>
      <c r="B46" s="14">
        <v>75415</v>
      </c>
      <c r="C46" s="141" t="s">
        <v>143</v>
      </c>
      <c r="D46" s="11">
        <f t="shared" si="1"/>
        <v>150000</v>
      </c>
      <c r="E46" s="11">
        <v>150000</v>
      </c>
      <c r="F46" s="11"/>
      <c r="G46" s="11"/>
      <c r="H46" s="11"/>
      <c r="I46" s="139"/>
    </row>
    <row r="47" spans="1:9" s="17" customFormat="1" ht="12.75">
      <c r="A47" s="14"/>
      <c r="B47" s="14">
        <v>75416</v>
      </c>
      <c r="C47" s="141" t="s">
        <v>144</v>
      </c>
      <c r="D47" s="11">
        <f t="shared" si="1"/>
        <v>3500000</v>
      </c>
      <c r="E47" s="11">
        <v>3500000</v>
      </c>
      <c r="F47" s="11"/>
      <c r="G47" s="11"/>
      <c r="H47" s="11"/>
      <c r="I47" s="139"/>
    </row>
    <row r="48" spans="1:9" s="17" customFormat="1" ht="12.75">
      <c r="A48" s="14"/>
      <c r="B48" s="14">
        <v>75478</v>
      </c>
      <c r="C48" s="141" t="s">
        <v>145</v>
      </c>
      <c r="D48" s="11">
        <f t="shared" si="1"/>
        <v>23000</v>
      </c>
      <c r="E48" s="11">
        <v>23000</v>
      </c>
      <c r="F48" s="11"/>
      <c r="G48" s="11"/>
      <c r="H48" s="11"/>
      <c r="I48" s="139"/>
    </row>
    <row r="49" spans="1:9" s="5" customFormat="1" ht="63.75">
      <c r="A49" s="1">
        <v>756</v>
      </c>
      <c r="B49" s="1"/>
      <c r="C49" s="2" t="s">
        <v>146</v>
      </c>
      <c r="D49" s="2">
        <f t="shared" si="1"/>
        <v>526000</v>
      </c>
      <c r="E49" s="2">
        <f>E50</f>
        <v>526000</v>
      </c>
      <c r="F49" s="2">
        <f>F50</f>
        <v>0</v>
      </c>
      <c r="G49" s="2">
        <f>G50</f>
        <v>0</v>
      </c>
      <c r="H49" s="2">
        <f>H50</f>
        <v>0</v>
      </c>
      <c r="I49" s="139"/>
    </row>
    <row r="50" spans="1:9" s="17" customFormat="1" ht="25.5">
      <c r="A50" s="14"/>
      <c r="B50" s="14">
        <v>75647</v>
      </c>
      <c r="C50" s="141" t="s">
        <v>147</v>
      </c>
      <c r="D50" s="11">
        <f t="shared" si="1"/>
        <v>526000</v>
      </c>
      <c r="E50" s="11">
        <v>526000</v>
      </c>
      <c r="F50" s="11"/>
      <c r="G50" s="11"/>
      <c r="H50" s="11"/>
      <c r="I50" s="139"/>
    </row>
    <row r="51" spans="1:9" s="5" customFormat="1" ht="20.25" customHeight="1">
      <c r="A51" s="1">
        <v>757</v>
      </c>
      <c r="B51" s="1"/>
      <c r="C51" s="2" t="s">
        <v>148</v>
      </c>
      <c r="D51" s="2">
        <f t="shared" si="1"/>
        <v>6200000</v>
      </c>
      <c r="E51" s="2">
        <f>SUM(E52:E52)</f>
        <v>6200000</v>
      </c>
      <c r="F51" s="2">
        <f>SUM(F52:F52)</f>
        <v>0</v>
      </c>
      <c r="G51" s="2">
        <f>SUM(G52:G52)</f>
        <v>0</v>
      </c>
      <c r="H51" s="2">
        <f>SUM(H52:H52)</f>
        <v>0</v>
      </c>
      <c r="I51" s="139"/>
    </row>
    <row r="52" spans="1:9" s="17" customFormat="1" ht="38.25">
      <c r="A52" s="14"/>
      <c r="B52" s="14">
        <v>75702</v>
      </c>
      <c r="C52" s="141" t="s">
        <v>149</v>
      </c>
      <c r="D52" s="11">
        <f t="shared" si="1"/>
        <v>6200000</v>
      </c>
      <c r="E52" s="11">
        <v>6200000</v>
      </c>
      <c r="F52" s="11"/>
      <c r="G52" s="11"/>
      <c r="H52" s="11"/>
      <c r="I52" s="139"/>
    </row>
    <row r="53" spans="1:11" s="5" customFormat="1" ht="20.25" customHeight="1">
      <c r="A53" s="1">
        <v>758</v>
      </c>
      <c r="B53" s="1"/>
      <c r="C53" s="2" t="s">
        <v>150</v>
      </c>
      <c r="D53" s="2">
        <f t="shared" si="1"/>
        <v>12292000</v>
      </c>
      <c r="E53" s="2">
        <f>SUM(E54:E55)</f>
        <v>12292000</v>
      </c>
      <c r="F53" s="2">
        <f>F54</f>
        <v>0</v>
      </c>
      <c r="G53" s="2">
        <f>G54</f>
        <v>0</v>
      </c>
      <c r="H53" s="2">
        <f>H54</f>
        <v>0</v>
      </c>
      <c r="I53" s="139"/>
      <c r="J53" s="143"/>
      <c r="K53" s="143"/>
    </row>
    <row r="54" spans="1:11" s="17" customFormat="1" ht="12.75">
      <c r="A54" s="14"/>
      <c r="B54" s="14">
        <v>75818</v>
      </c>
      <c r="C54" s="141" t="s">
        <v>151</v>
      </c>
      <c r="D54" s="11">
        <f t="shared" si="1"/>
        <v>5230000</v>
      </c>
      <c r="E54" s="11">
        <v>5230000</v>
      </c>
      <c r="F54" s="11"/>
      <c r="G54" s="11"/>
      <c r="H54" s="11"/>
      <c r="I54" s="139"/>
      <c r="J54" s="144"/>
      <c r="K54" s="144"/>
    </row>
    <row r="55" spans="1:11" s="17" customFormat="1" ht="25.5">
      <c r="A55" s="14"/>
      <c r="B55" s="14">
        <v>75832</v>
      </c>
      <c r="C55" s="141" t="s">
        <v>152</v>
      </c>
      <c r="D55" s="11">
        <f t="shared" si="1"/>
        <v>7062000</v>
      </c>
      <c r="E55" s="11">
        <v>7062000</v>
      </c>
      <c r="F55" s="11"/>
      <c r="G55" s="11"/>
      <c r="H55" s="11"/>
      <c r="I55" s="139"/>
      <c r="J55" s="144"/>
      <c r="K55" s="144"/>
    </row>
    <row r="56" spans="1:11" s="146" customFormat="1" ht="24" customHeight="1">
      <c r="A56" s="48">
        <v>801</v>
      </c>
      <c r="B56" s="1"/>
      <c r="C56" s="2" t="s">
        <v>153</v>
      </c>
      <c r="D56" s="2">
        <f t="shared" si="1"/>
        <v>163357402</v>
      </c>
      <c r="E56" s="2">
        <f>SUM(E57:E71)</f>
        <v>157632140</v>
      </c>
      <c r="F56" s="2">
        <f>SUM(F57:F71)</f>
        <v>0</v>
      </c>
      <c r="G56" s="2">
        <f>SUM(G57:G71)</f>
        <v>3525262</v>
      </c>
      <c r="H56" s="2">
        <f>SUM(H57:H71)</f>
        <v>2200000</v>
      </c>
      <c r="I56" s="139"/>
      <c r="J56" s="145"/>
      <c r="K56" s="145"/>
    </row>
    <row r="57" spans="1:11" s="148" customFormat="1" ht="12.75">
      <c r="A57" s="140"/>
      <c r="B57" s="140">
        <v>80101</v>
      </c>
      <c r="C57" s="141" t="s">
        <v>23</v>
      </c>
      <c r="D57" s="11">
        <f t="shared" si="1"/>
        <v>37227600</v>
      </c>
      <c r="E57" s="11">
        <v>37227600</v>
      </c>
      <c r="F57" s="11"/>
      <c r="G57" s="11"/>
      <c r="H57" s="11"/>
      <c r="I57" s="139"/>
      <c r="J57" s="147"/>
      <c r="K57" s="147"/>
    </row>
    <row r="58" spans="1:11" s="148" customFormat="1" ht="12.75">
      <c r="A58" s="140"/>
      <c r="B58" s="14">
        <v>80102</v>
      </c>
      <c r="C58" s="141" t="s">
        <v>154</v>
      </c>
      <c r="D58" s="11">
        <f t="shared" si="1"/>
        <v>3613000</v>
      </c>
      <c r="E58" s="11">
        <v>3613000</v>
      </c>
      <c r="F58" s="11"/>
      <c r="G58" s="11"/>
      <c r="H58" s="11"/>
      <c r="I58" s="139"/>
      <c r="J58" s="147"/>
      <c r="K58" s="147"/>
    </row>
    <row r="59" spans="1:11" s="148" customFormat="1" ht="12.75">
      <c r="A59" s="140"/>
      <c r="B59" s="14">
        <v>80104</v>
      </c>
      <c r="C59" s="141" t="s">
        <v>155</v>
      </c>
      <c r="D59" s="11">
        <f t="shared" si="1"/>
        <v>22010450</v>
      </c>
      <c r="E59" s="11">
        <v>22010450</v>
      </c>
      <c r="F59" s="11"/>
      <c r="G59" s="11"/>
      <c r="H59" s="11"/>
      <c r="I59" s="139"/>
      <c r="J59" s="147"/>
      <c r="K59" s="147"/>
    </row>
    <row r="60" spans="1:11" s="148" customFormat="1" ht="12.75">
      <c r="A60" s="140"/>
      <c r="B60" s="14">
        <v>80105</v>
      </c>
      <c r="C60" s="141" t="s">
        <v>156</v>
      </c>
      <c r="D60" s="11">
        <f t="shared" si="1"/>
        <v>634250</v>
      </c>
      <c r="E60" s="11">
        <v>634250</v>
      </c>
      <c r="F60" s="11"/>
      <c r="G60" s="11"/>
      <c r="H60" s="11"/>
      <c r="I60" s="139"/>
      <c r="J60" s="147"/>
      <c r="K60" s="147"/>
    </row>
    <row r="61" spans="1:11" s="148" customFormat="1" ht="12.75">
      <c r="A61" s="140"/>
      <c r="B61" s="14">
        <v>80110</v>
      </c>
      <c r="C61" s="141" t="s">
        <v>157</v>
      </c>
      <c r="D61" s="11">
        <f t="shared" si="1"/>
        <v>21567700</v>
      </c>
      <c r="E61" s="11">
        <v>20867700</v>
      </c>
      <c r="F61" s="11"/>
      <c r="G61" s="11"/>
      <c r="H61" s="11">
        <v>700000</v>
      </c>
      <c r="I61" s="139"/>
      <c r="J61" s="147"/>
      <c r="K61" s="147"/>
    </row>
    <row r="62" spans="1:11" s="148" customFormat="1" ht="12.75">
      <c r="A62" s="140"/>
      <c r="B62" s="14">
        <v>80111</v>
      </c>
      <c r="C62" s="141" t="s">
        <v>158</v>
      </c>
      <c r="D62" s="11">
        <f t="shared" si="1"/>
        <v>1686200</v>
      </c>
      <c r="E62" s="11">
        <v>1686200</v>
      </c>
      <c r="F62" s="11"/>
      <c r="G62" s="11"/>
      <c r="H62" s="11"/>
      <c r="I62" s="139"/>
      <c r="J62" s="147"/>
      <c r="K62" s="147"/>
    </row>
    <row r="63" spans="1:11" s="148" customFormat="1" ht="12.75">
      <c r="A63" s="140"/>
      <c r="B63" s="14">
        <v>80113</v>
      </c>
      <c r="C63" s="141" t="s">
        <v>159</v>
      </c>
      <c r="D63" s="11">
        <f t="shared" si="1"/>
        <v>435600</v>
      </c>
      <c r="E63" s="11">
        <v>435600</v>
      </c>
      <c r="F63" s="11"/>
      <c r="G63" s="11"/>
      <c r="H63" s="11"/>
      <c r="I63" s="139"/>
      <c r="J63" s="147"/>
      <c r="K63" s="147"/>
    </row>
    <row r="64" spans="1:11" s="148" customFormat="1" ht="12.75">
      <c r="A64" s="140"/>
      <c r="B64" s="14">
        <v>80120</v>
      </c>
      <c r="C64" s="141" t="s">
        <v>160</v>
      </c>
      <c r="D64" s="11">
        <f t="shared" si="1"/>
        <v>27804462</v>
      </c>
      <c r="E64" s="11">
        <v>22779200</v>
      </c>
      <c r="F64" s="11"/>
      <c r="G64" s="11">
        <v>3525262</v>
      </c>
      <c r="H64" s="11">
        <v>1500000</v>
      </c>
      <c r="I64" s="139"/>
      <c r="J64" s="147"/>
      <c r="K64" s="147"/>
    </row>
    <row r="65" spans="1:11" s="148" customFormat="1" ht="12.75">
      <c r="A65" s="140"/>
      <c r="B65" s="14">
        <v>80130</v>
      </c>
      <c r="C65" s="141" t="s">
        <v>161</v>
      </c>
      <c r="D65" s="11">
        <f t="shared" si="1"/>
        <v>35420550</v>
      </c>
      <c r="E65" s="11">
        <v>35420550</v>
      </c>
      <c r="F65" s="11"/>
      <c r="G65" s="11"/>
      <c r="H65" s="11"/>
      <c r="I65" s="139"/>
      <c r="J65" s="147"/>
      <c r="K65" s="147"/>
    </row>
    <row r="66" spans="1:11" s="148" customFormat="1" ht="12.75">
      <c r="A66" s="140"/>
      <c r="B66" s="14">
        <v>80132</v>
      </c>
      <c r="C66" s="141" t="s">
        <v>162</v>
      </c>
      <c r="D66" s="11">
        <f t="shared" si="1"/>
        <v>2459600</v>
      </c>
      <c r="E66" s="11">
        <v>2459600</v>
      </c>
      <c r="F66" s="11"/>
      <c r="G66" s="11"/>
      <c r="H66" s="11"/>
      <c r="I66" s="139"/>
      <c r="J66" s="147"/>
      <c r="K66" s="147"/>
    </row>
    <row r="67" spans="1:11" s="148" customFormat="1" ht="12.75">
      <c r="A67" s="140"/>
      <c r="B67" s="14">
        <v>80134</v>
      </c>
      <c r="C67" s="141" t="s">
        <v>163</v>
      </c>
      <c r="D67" s="11">
        <f t="shared" si="1"/>
        <v>886800</v>
      </c>
      <c r="E67" s="11">
        <v>886800</v>
      </c>
      <c r="F67" s="11"/>
      <c r="G67" s="11"/>
      <c r="H67" s="11"/>
      <c r="I67" s="139"/>
      <c r="J67" s="147"/>
      <c r="K67" s="147"/>
    </row>
    <row r="68" spans="1:11" s="148" customFormat="1" ht="38.25">
      <c r="A68" s="140"/>
      <c r="B68" s="14">
        <v>80140</v>
      </c>
      <c r="C68" s="141" t="s">
        <v>164</v>
      </c>
      <c r="D68" s="11">
        <f t="shared" si="1"/>
        <v>2183700</v>
      </c>
      <c r="E68" s="11">
        <v>2183700</v>
      </c>
      <c r="F68" s="11"/>
      <c r="G68" s="11"/>
      <c r="H68" s="11"/>
      <c r="I68" s="139"/>
      <c r="J68" s="147"/>
      <c r="K68" s="147"/>
    </row>
    <row r="69" spans="1:11" s="148" customFormat="1" ht="25.5">
      <c r="A69" s="140"/>
      <c r="B69" s="14">
        <v>80142</v>
      </c>
      <c r="C69" s="141" t="s">
        <v>165</v>
      </c>
      <c r="D69" s="11">
        <f aca="true" t="shared" si="2" ref="D69:D100">SUM(E69:H69)</f>
        <v>455700</v>
      </c>
      <c r="E69" s="11">
        <v>455700</v>
      </c>
      <c r="F69" s="11"/>
      <c r="G69" s="11"/>
      <c r="H69" s="11"/>
      <c r="I69" s="139"/>
      <c r="J69" s="147"/>
      <c r="K69" s="147"/>
    </row>
    <row r="70" spans="1:11" s="148" customFormat="1" ht="12.75">
      <c r="A70" s="140"/>
      <c r="B70" s="14">
        <v>80146</v>
      </c>
      <c r="C70" s="141" t="s">
        <v>166</v>
      </c>
      <c r="D70" s="11">
        <f t="shared" si="2"/>
        <v>756800</v>
      </c>
      <c r="E70" s="11">
        <v>756800</v>
      </c>
      <c r="F70" s="11"/>
      <c r="G70" s="11"/>
      <c r="H70" s="11"/>
      <c r="I70" s="139"/>
      <c r="J70" s="147"/>
      <c r="K70" s="147"/>
    </row>
    <row r="71" spans="1:11" s="148" customFormat="1" ht="12.75">
      <c r="A71" s="140"/>
      <c r="B71" s="14">
        <v>80195</v>
      </c>
      <c r="C71" s="141" t="s">
        <v>24</v>
      </c>
      <c r="D71" s="11">
        <f t="shared" si="2"/>
        <v>6214990</v>
      </c>
      <c r="E71" s="11">
        <v>6214990</v>
      </c>
      <c r="F71" s="11"/>
      <c r="G71" s="11"/>
      <c r="H71" s="11"/>
      <c r="I71" s="139"/>
      <c r="J71" s="147"/>
      <c r="K71" s="147"/>
    </row>
    <row r="72" spans="1:9" s="5" customFormat="1" ht="20.25" customHeight="1">
      <c r="A72" s="1">
        <v>851</v>
      </c>
      <c r="B72" s="1"/>
      <c r="C72" s="2" t="s">
        <v>25</v>
      </c>
      <c r="D72" s="2">
        <f t="shared" si="2"/>
        <v>4114200</v>
      </c>
      <c r="E72" s="2">
        <f>SUM(E73:E77)</f>
        <v>4114200</v>
      </c>
      <c r="F72" s="2">
        <f>SUM(F73:F77)</f>
        <v>0</v>
      </c>
      <c r="G72" s="2">
        <f>SUM(G73:G77)</f>
        <v>0</v>
      </c>
      <c r="H72" s="2">
        <f>SUM(H73:H77)</f>
        <v>0</v>
      </c>
      <c r="I72" s="139"/>
    </row>
    <row r="73" spans="1:9" s="17" customFormat="1" ht="12.75">
      <c r="A73" s="14"/>
      <c r="B73" s="14">
        <v>85149</v>
      </c>
      <c r="C73" s="141" t="s">
        <v>167</v>
      </c>
      <c r="D73" s="11">
        <f t="shared" si="2"/>
        <v>315000</v>
      </c>
      <c r="E73" s="11">
        <v>315000</v>
      </c>
      <c r="F73" s="11"/>
      <c r="G73" s="11"/>
      <c r="H73" s="11"/>
      <c r="I73" s="139"/>
    </row>
    <row r="74" spans="1:9" s="17" customFormat="1" ht="12.75">
      <c r="A74" s="14"/>
      <c r="B74" s="14">
        <v>85153</v>
      </c>
      <c r="C74" s="141" t="s">
        <v>168</v>
      </c>
      <c r="D74" s="11">
        <f t="shared" si="2"/>
        <v>63000</v>
      </c>
      <c r="E74" s="11">
        <v>63000</v>
      </c>
      <c r="F74" s="11"/>
      <c r="G74" s="11"/>
      <c r="H74" s="11"/>
      <c r="I74" s="139"/>
    </row>
    <row r="75" spans="1:9" s="17" customFormat="1" ht="12.75">
      <c r="A75" s="14"/>
      <c r="B75" s="14">
        <v>85154</v>
      </c>
      <c r="C75" s="141" t="s">
        <v>169</v>
      </c>
      <c r="D75" s="11">
        <f t="shared" si="2"/>
        <v>1103700</v>
      </c>
      <c r="E75" s="11">
        <v>1103700</v>
      </c>
      <c r="F75" s="11"/>
      <c r="G75" s="11"/>
      <c r="H75" s="11"/>
      <c r="I75" s="139"/>
    </row>
    <row r="76" spans="1:9" s="17" customFormat="1" ht="38.25">
      <c r="A76" s="14"/>
      <c r="B76" s="14">
        <v>85156</v>
      </c>
      <c r="C76" s="141" t="s">
        <v>26</v>
      </c>
      <c r="D76" s="11">
        <f t="shared" si="2"/>
        <v>2559500</v>
      </c>
      <c r="E76" s="11">
        <v>2559500</v>
      </c>
      <c r="F76" s="11"/>
      <c r="G76" s="11"/>
      <c r="H76" s="11"/>
      <c r="I76" s="139"/>
    </row>
    <row r="77" spans="1:9" s="17" customFormat="1" ht="12.75">
      <c r="A77" s="14"/>
      <c r="B77" s="14">
        <v>85195</v>
      </c>
      <c r="C77" s="141" t="s">
        <v>24</v>
      </c>
      <c r="D77" s="11">
        <f t="shared" si="2"/>
        <v>73000</v>
      </c>
      <c r="E77" s="11">
        <v>73000</v>
      </c>
      <c r="F77" s="11"/>
      <c r="G77" s="11"/>
      <c r="H77" s="11"/>
      <c r="I77" s="139"/>
    </row>
    <row r="78" spans="1:9" s="5" customFormat="1" ht="20.25" customHeight="1">
      <c r="A78" s="1">
        <v>852</v>
      </c>
      <c r="B78" s="1"/>
      <c r="C78" s="2" t="s">
        <v>27</v>
      </c>
      <c r="D78" s="2">
        <f t="shared" si="2"/>
        <v>49725120</v>
      </c>
      <c r="E78" s="2">
        <f>SUM(E79:E93)</f>
        <v>49725120</v>
      </c>
      <c r="F78" s="2">
        <f>SUM(F79:F93)</f>
        <v>0</v>
      </c>
      <c r="G78" s="2">
        <f>SUM(G79:G93)</f>
        <v>0</v>
      </c>
      <c r="H78" s="2">
        <f>SUM(H79:H93)</f>
        <v>0</v>
      </c>
      <c r="I78" s="139"/>
    </row>
    <row r="79" spans="1:9" s="17" customFormat="1" ht="12.75">
      <c r="A79" s="14"/>
      <c r="B79" s="14">
        <v>85201</v>
      </c>
      <c r="C79" s="141" t="s">
        <v>170</v>
      </c>
      <c r="D79" s="11">
        <f t="shared" si="2"/>
        <v>4754800</v>
      </c>
      <c r="E79" s="11">
        <v>4754800</v>
      </c>
      <c r="F79" s="11"/>
      <c r="G79" s="11"/>
      <c r="H79" s="11"/>
      <c r="I79" s="139"/>
    </row>
    <row r="80" spans="1:9" s="17" customFormat="1" ht="12.75">
      <c r="A80" s="14"/>
      <c r="B80" s="14">
        <v>85202</v>
      </c>
      <c r="C80" s="141" t="s">
        <v>28</v>
      </c>
      <c r="D80" s="11">
        <f t="shared" si="2"/>
        <v>4671220</v>
      </c>
      <c r="E80" s="11">
        <v>4671220</v>
      </c>
      <c r="F80" s="11"/>
      <c r="G80" s="11"/>
      <c r="H80" s="11"/>
      <c r="I80" s="139"/>
    </row>
    <row r="81" spans="1:9" s="17" customFormat="1" ht="12.75">
      <c r="A81" s="14"/>
      <c r="B81" s="14">
        <v>85203</v>
      </c>
      <c r="C81" s="141" t="s">
        <v>171</v>
      </c>
      <c r="D81" s="11">
        <f t="shared" si="2"/>
        <v>1144800</v>
      </c>
      <c r="E81" s="11">
        <v>1144800</v>
      </c>
      <c r="F81" s="11"/>
      <c r="G81" s="11"/>
      <c r="H81" s="11"/>
      <c r="I81" s="139"/>
    </row>
    <row r="82" spans="1:9" s="17" customFormat="1" ht="12.75">
      <c r="A82" s="14"/>
      <c r="B82" s="14">
        <v>85204</v>
      </c>
      <c r="C82" s="141" t="s">
        <v>172</v>
      </c>
      <c r="D82" s="11">
        <f t="shared" si="2"/>
        <v>2650000</v>
      </c>
      <c r="E82" s="149">
        <v>2650000</v>
      </c>
      <c r="F82" s="149"/>
      <c r="G82" s="149"/>
      <c r="H82" s="149"/>
      <c r="I82" s="139"/>
    </row>
    <row r="83" spans="1:9" s="17" customFormat="1" ht="38.25">
      <c r="A83" s="14"/>
      <c r="B83" s="14">
        <v>85212</v>
      </c>
      <c r="C83" s="141" t="s">
        <v>173</v>
      </c>
      <c r="D83" s="11">
        <f t="shared" si="2"/>
        <v>17050000</v>
      </c>
      <c r="E83" s="11">
        <v>17050000</v>
      </c>
      <c r="F83" s="11"/>
      <c r="G83" s="11"/>
      <c r="H83" s="11"/>
      <c r="I83" s="139"/>
    </row>
    <row r="84" spans="1:9" s="17" customFormat="1" ht="50.25" customHeight="1">
      <c r="A84" s="14"/>
      <c r="B84" s="14">
        <v>85213</v>
      </c>
      <c r="C84" s="141" t="s">
        <v>31</v>
      </c>
      <c r="D84" s="11">
        <f t="shared" si="2"/>
        <v>138700</v>
      </c>
      <c r="E84" s="149">
        <v>138700</v>
      </c>
      <c r="F84" s="149"/>
      <c r="G84" s="149"/>
      <c r="H84" s="149"/>
      <c r="I84" s="139"/>
    </row>
    <row r="85" spans="1:9" s="17" customFormat="1" ht="25.5">
      <c r="A85" s="14"/>
      <c r="B85" s="14">
        <v>85214</v>
      </c>
      <c r="C85" s="141" t="s">
        <v>32</v>
      </c>
      <c r="D85" s="11">
        <f t="shared" si="2"/>
        <v>6404700</v>
      </c>
      <c r="E85" s="11">
        <v>6404700</v>
      </c>
      <c r="F85" s="11"/>
      <c r="G85" s="11"/>
      <c r="H85" s="11"/>
      <c r="I85" s="139"/>
    </row>
    <row r="86" spans="1:9" s="17" customFormat="1" ht="12.75">
      <c r="A86" s="14"/>
      <c r="B86" s="14">
        <v>85215</v>
      </c>
      <c r="C86" s="141" t="s">
        <v>174</v>
      </c>
      <c r="D86" s="11">
        <f t="shared" si="2"/>
        <v>3600000</v>
      </c>
      <c r="E86" s="11">
        <v>3600000</v>
      </c>
      <c r="F86" s="11"/>
      <c r="G86" s="11"/>
      <c r="H86" s="11"/>
      <c r="I86" s="139"/>
    </row>
    <row r="87" spans="1:9" s="17" customFormat="1" ht="12.75">
      <c r="A87" s="14"/>
      <c r="B87" s="14">
        <v>85218</v>
      </c>
      <c r="C87" s="141" t="s">
        <v>72</v>
      </c>
      <c r="D87" s="11">
        <f t="shared" si="2"/>
        <v>109000</v>
      </c>
      <c r="E87" s="11">
        <v>109000</v>
      </c>
      <c r="F87" s="11"/>
      <c r="G87" s="11"/>
      <c r="H87" s="11"/>
      <c r="I87" s="139"/>
    </row>
    <row r="88" spans="1:9" s="17" customFormat="1" ht="12.75">
      <c r="A88" s="14"/>
      <c r="B88" s="14">
        <v>85219</v>
      </c>
      <c r="C88" s="141" t="s">
        <v>33</v>
      </c>
      <c r="D88" s="11">
        <f t="shared" si="2"/>
        <v>5332900</v>
      </c>
      <c r="E88" s="11">
        <v>5332900</v>
      </c>
      <c r="F88" s="11"/>
      <c r="G88" s="11"/>
      <c r="H88" s="11"/>
      <c r="I88" s="139"/>
    </row>
    <row r="89" spans="1:9" s="17" customFormat="1" ht="38.25">
      <c r="A89" s="14"/>
      <c r="B89" s="14">
        <v>85220</v>
      </c>
      <c r="C89" s="141" t="s">
        <v>175</v>
      </c>
      <c r="D89" s="11">
        <f t="shared" si="2"/>
        <v>752000</v>
      </c>
      <c r="E89" s="11">
        <v>752000</v>
      </c>
      <c r="F89" s="11"/>
      <c r="G89" s="11"/>
      <c r="H89" s="11"/>
      <c r="I89" s="139"/>
    </row>
    <row r="90" spans="1:9" s="17" customFormat="1" ht="12.75">
      <c r="A90" s="14"/>
      <c r="B90" s="14">
        <v>85226</v>
      </c>
      <c r="C90" s="141" t="s">
        <v>176</v>
      </c>
      <c r="D90" s="11">
        <f t="shared" si="2"/>
        <v>330400</v>
      </c>
      <c r="E90" s="11">
        <v>330400</v>
      </c>
      <c r="F90" s="11"/>
      <c r="G90" s="11"/>
      <c r="H90" s="11"/>
      <c r="I90" s="139"/>
    </row>
    <row r="91" spans="1:9" s="17" customFormat="1" ht="25.5">
      <c r="A91" s="14"/>
      <c r="B91" s="14">
        <v>85228</v>
      </c>
      <c r="C91" s="141" t="s">
        <v>34</v>
      </c>
      <c r="D91" s="11">
        <f t="shared" si="2"/>
        <v>1124300</v>
      </c>
      <c r="E91" s="11">
        <v>1124300</v>
      </c>
      <c r="F91" s="11"/>
      <c r="G91" s="11"/>
      <c r="H91" s="11"/>
      <c r="I91" s="139"/>
    </row>
    <row r="92" spans="1:9" s="17" customFormat="1" ht="12.75">
      <c r="A92" s="14"/>
      <c r="B92" s="14">
        <v>85233</v>
      </c>
      <c r="C92" s="141" t="s">
        <v>166</v>
      </c>
      <c r="D92" s="11">
        <f t="shared" si="2"/>
        <v>13100</v>
      </c>
      <c r="E92" s="149">
        <v>13100</v>
      </c>
      <c r="F92" s="149"/>
      <c r="G92" s="149"/>
      <c r="H92" s="149"/>
      <c r="I92" s="139"/>
    </row>
    <row r="93" spans="1:9" s="17" customFormat="1" ht="12.75">
      <c r="A93" s="14"/>
      <c r="B93" s="14">
        <v>85295</v>
      </c>
      <c r="C93" s="141" t="s">
        <v>35</v>
      </c>
      <c r="D93" s="11">
        <f t="shared" si="2"/>
        <v>1649200</v>
      </c>
      <c r="E93" s="11">
        <v>1649200</v>
      </c>
      <c r="F93" s="11"/>
      <c r="G93" s="11"/>
      <c r="H93" s="11"/>
      <c r="I93" s="139"/>
    </row>
    <row r="94" spans="1:9" s="5" customFormat="1" ht="25.5">
      <c r="A94" s="1">
        <v>853</v>
      </c>
      <c r="B94" s="1"/>
      <c r="C94" s="2" t="s">
        <v>73</v>
      </c>
      <c r="D94" s="2">
        <f t="shared" si="2"/>
        <v>8367714</v>
      </c>
      <c r="E94" s="2">
        <f>SUM(E95:E99)</f>
        <v>6737714</v>
      </c>
      <c r="F94" s="2">
        <f>SUM(F95:F99)</f>
        <v>0</v>
      </c>
      <c r="G94" s="2">
        <f>SUM(G95:G99)</f>
        <v>1430000</v>
      </c>
      <c r="H94" s="2">
        <f>SUM(H95:H99)</f>
        <v>200000</v>
      </c>
      <c r="I94" s="139"/>
    </row>
    <row r="95" spans="1:9" s="17" customFormat="1" ht="12.75">
      <c r="A95" s="14"/>
      <c r="B95" s="14">
        <v>85305</v>
      </c>
      <c r="C95" s="141" t="s">
        <v>177</v>
      </c>
      <c r="D95" s="11">
        <f t="shared" si="2"/>
        <v>4761000</v>
      </c>
      <c r="E95" s="11">
        <v>3131000</v>
      </c>
      <c r="F95" s="11"/>
      <c r="G95" s="11">
        <v>1430000</v>
      </c>
      <c r="H95" s="11">
        <v>200000</v>
      </c>
      <c r="I95" s="139"/>
    </row>
    <row r="96" spans="1:9" s="17" customFormat="1" ht="25.5">
      <c r="A96" s="14"/>
      <c r="B96" s="14">
        <v>85321</v>
      </c>
      <c r="C96" s="141" t="s">
        <v>36</v>
      </c>
      <c r="D96" s="11">
        <f t="shared" si="2"/>
        <v>250000</v>
      </c>
      <c r="E96" s="11">
        <v>250000</v>
      </c>
      <c r="F96" s="11"/>
      <c r="G96" s="11"/>
      <c r="H96" s="11"/>
      <c r="I96" s="139"/>
    </row>
    <row r="97" spans="1:9" s="17" customFormat="1" ht="12.75">
      <c r="A97" s="14"/>
      <c r="B97" s="14">
        <v>85322</v>
      </c>
      <c r="C97" s="141" t="s">
        <v>178</v>
      </c>
      <c r="D97" s="11">
        <f t="shared" si="2"/>
        <v>89000</v>
      </c>
      <c r="E97" s="11">
        <v>89000</v>
      </c>
      <c r="F97" s="11"/>
      <c r="G97" s="11"/>
      <c r="H97" s="11"/>
      <c r="I97" s="139"/>
    </row>
    <row r="98" spans="1:9" s="17" customFormat="1" ht="12.75">
      <c r="A98" s="14"/>
      <c r="B98" s="14">
        <v>85333</v>
      </c>
      <c r="C98" s="141" t="s">
        <v>179</v>
      </c>
      <c r="D98" s="11">
        <f t="shared" si="2"/>
        <v>3045714</v>
      </c>
      <c r="E98" s="149">
        <v>3045714</v>
      </c>
      <c r="F98" s="149"/>
      <c r="G98" s="149"/>
      <c r="H98" s="149"/>
      <c r="I98" s="139"/>
    </row>
    <row r="99" spans="1:9" s="17" customFormat="1" ht="12.75">
      <c r="A99" s="14"/>
      <c r="B99" s="14">
        <v>85395</v>
      </c>
      <c r="C99" s="141" t="s">
        <v>35</v>
      </c>
      <c r="D99" s="11">
        <f t="shared" si="2"/>
        <v>222000</v>
      </c>
      <c r="E99" s="11">
        <v>222000</v>
      </c>
      <c r="F99" s="11"/>
      <c r="G99" s="11"/>
      <c r="H99" s="11"/>
      <c r="I99" s="139"/>
    </row>
    <row r="100" spans="1:10" s="146" customFormat="1" ht="21" customHeight="1">
      <c r="A100" s="48">
        <v>854</v>
      </c>
      <c r="B100" s="1"/>
      <c r="C100" s="2" t="s">
        <v>180</v>
      </c>
      <c r="D100" s="2">
        <f t="shared" si="2"/>
        <v>13831700</v>
      </c>
      <c r="E100" s="2">
        <f>SUM(E101:E109)</f>
        <v>13831700</v>
      </c>
      <c r="F100" s="2">
        <f>SUM(F101:F109)</f>
        <v>0</v>
      </c>
      <c r="G100" s="2">
        <f>SUM(G101:G109)</f>
        <v>0</v>
      </c>
      <c r="H100" s="2">
        <f>SUM(H101:H109)</f>
        <v>0</v>
      </c>
      <c r="I100" s="139"/>
      <c r="J100" s="145"/>
    </row>
    <row r="101" spans="1:10" s="148" customFormat="1" ht="12.75">
      <c r="A101" s="140"/>
      <c r="B101" s="140">
        <v>85401</v>
      </c>
      <c r="C101" s="141" t="s">
        <v>181</v>
      </c>
      <c r="D101" s="11">
        <f aca="true" t="shared" si="3" ref="D101:D132">SUM(E101:H101)</f>
        <v>3155500</v>
      </c>
      <c r="E101" s="11">
        <v>3155500</v>
      </c>
      <c r="F101" s="11"/>
      <c r="G101" s="11"/>
      <c r="H101" s="11"/>
      <c r="I101" s="139"/>
      <c r="J101" s="147"/>
    </row>
    <row r="102" spans="1:10" s="148" customFormat="1" ht="25.5">
      <c r="A102" s="140"/>
      <c r="B102" s="140">
        <v>85406</v>
      </c>
      <c r="C102" s="141" t="s">
        <v>182</v>
      </c>
      <c r="D102" s="11">
        <f t="shared" si="3"/>
        <v>2370400</v>
      </c>
      <c r="E102" s="11">
        <v>2370400</v>
      </c>
      <c r="F102" s="11"/>
      <c r="G102" s="11"/>
      <c r="H102" s="11"/>
      <c r="I102" s="139"/>
      <c r="J102" s="147"/>
    </row>
    <row r="103" spans="1:10" s="148" customFormat="1" ht="12.75">
      <c r="A103" s="140"/>
      <c r="B103" s="140">
        <v>85407</v>
      </c>
      <c r="C103" s="141" t="s">
        <v>183</v>
      </c>
      <c r="D103" s="11">
        <f t="shared" si="3"/>
        <v>4535400</v>
      </c>
      <c r="E103" s="11">
        <v>4535400</v>
      </c>
      <c r="F103" s="11"/>
      <c r="G103" s="11"/>
      <c r="H103" s="11"/>
      <c r="I103" s="139"/>
      <c r="J103" s="147"/>
    </row>
    <row r="104" spans="1:10" s="148" customFormat="1" ht="12.75">
      <c r="A104" s="140"/>
      <c r="B104" s="140">
        <v>85410</v>
      </c>
      <c r="C104" s="141" t="s">
        <v>184</v>
      </c>
      <c r="D104" s="11">
        <f t="shared" si="3"/>
        <v>2550200</v>
      </c>
      <c r="E104" s="11">
        <v>2550200</v>
      </c>
      <c r="F104" s="11"/>
      <c r="G104" s="11"/>
      <c r="H104" s="11"/>
      <c r="I104" s="139"/>
      <c r="J104" s="147"/>
    </row>
    <row r="105" spans="1:10" s="148" customFormat="1" ht="38.25">
      <c r="A105" s="140"/>
      <c r="B105" s="140">
        <v>85412</v>
      </c>
      <c r="C105" s="141" t="s">
        <v>185</v>
      </c>
      <c r="D105" s="11">
        <f t="shared" si="3"/>
        <v>402300</v>
      </c>
      <c r="E105" s="11">
        <v>402300</v>
      </c>
      <c r="F105" s="11"/>
      <c r="G105" s="11"/>
      <c r="H105" s="11"/>
      <c r="I105" s="139"/>
      <c r="J105" s="147"/>
    </row>
    <row r="106" spans="1:10" s="148" customFormat="1" ht="12.75">
      <c r="A106" s="140"/>
      <c r="B106" s="140">
        <v>85415</v>
      </c>
      <c r="C106" s="141" t="s">
        <v>186</v>
      </c>
      <c r="D106" s="11">
        <f t="shared" si="3"/>
        <v>490000</v>
      </c>
      <c r="E106" s="11">
        <v>490000</v>
      </c>
      <c r="F106" s="11"/>
      <c r="G106" s="11"/>
      <c r="H106" s="11"/>
      <c r="I106" s="139"/>
      <c r="J106" s="147"/>
    </row>
    <row r="107" spans="1:10" s="148" customFormat="1" ht="12.75">
      <c r="A107" s="140"/>
      <c r="B107" s="140">
        <v>85417</v>
      </c>
      <c r="C107" s="141" t="s">
        <v>187</v>
      </c>
      <c r="D107" s="11">
        <f t="shared" si="3"/>
        <v>144500</v>
      </c>
      <c r="E107" s="11">
        <v>144500</v>
      </c>
      <c r="F107" s="11"/>
      <c r="G107" s="11"/>
      <c r="H107" s="11"/>
      <c r="I107" s="139"/>
      <c r="J107" s="147"/>
    </row>
    <row r="108" spans="1:10" s="148" customFormat="1" ht="12.75">
      <c r="A108" s="140"/>
      <c r="B108" s="140">
        <v>85446</v>
      </c>
      <c r="C108" s="141" t="s">
        <v>166</v>
      </c>
      <c r="D108" s="11">
        <f t="shared" si="3"/>
        <v>50900</v>
      </c>
      <c r="E108" s="11">
        <v>50900</v>
      </c>
      <c r="F108" s="11"/>
      <c r="G108" s="11"/>
      <c r="H108" s="11"/>
      <c r="I108" s="139"/>
      <c r="J108" s="147"/>
    </row>
    <row r="109" spans="1:10" s="148" customFormat="1" ht="12.75">
      <c r="A109" s="140"/>
      <c r="B109" s="140">
        <v>85495</v>
      </c>
      <c r="C109" s="141" t="s">
        <v>24</v>
      </c>
      <c r="D109" s="11">
        <f t="shared" si="3"/>
        <v>132500</v>
      </c>
      <c r="E109" s="11">
        <v>132500</v>
      </c>
      <c r="F109" s="11"/>
      <c r="G109" s="11"/>
      <c r="H109" s="11"/>
      <c r="I109" s="139"/>
      <c r="J109" s="147"/>
    </row>
    <row r="110" spans="1:10" s="5" customFormat="1" ht="25.5">
      <c r="A110" s="1">
        <v>900</v>
      </c>
      <c r="B110" s="1"/>
      <c r="C110" s="2" t="s">
        <v>188</v>
      </c>
      <c r="D110" s="2">
        <f t="shared" si="3"/>
        <v>107974000</v>
      </c>
      <c r="E110" s="2">
        <f>SUM(E111:E119)</f>
        <v>15720000</v>
      </c>
      <c r="F110" s="2">
        <f>SUM(F111:F119)</f>
        <v>350000</v>
      </c>
      <c r="G110" s="2">
        <f>SUM(G111:G119)</f>
        <v>85023000</v>
      </c>
      <c r="H110" s="2">
        <f>SUM(H111:H119)</f>
        <v>6881000</v>
      </c>
      <c r="I110" s="139"/>
      <c r="J110" s="143"/>
    </row>
    <row r="111" spans="1:10" s="17" customFormat="1" ht="12.75">
      <c r="A111" s="14"/>
      <c r="B111" s="14">
        <v>90001</v>
      </c>
      <c r="C111" s="141" t="s">
        <v>189</v>
      </c>
      <c r="D111" s="11">
        <f t="shared" si="3"/>
        <v>70995000</v>
      </c>
      <c r="E111" s="11">
        <v>1260000</v>
      </c>
      <c r="F111" s="11"/>
      <c r="G111" s="11">
        <v>64915000</v>
      </c>
      <c r="H111" s="11">
        <v>4820000</v>
      </c>
      <c r="I111" s="139"/>
      <c r="J111" s="144"/>
    </row>
    <row r="112" spans="1:10" s="17" customFormat="1" ht="12.75">
      <c r="A112" s="14"/>
      <c r="B112" s="14">
        <v>90002</v>
      </c>
      <c r="C112" s="141" t="s">
        <v>190</v>
      </c>
      <c r="D112" s="11">
        <f t="shared" si="3"/>
        <v>40000</v>
      </c>
      <c r="E112" s="11">
        <v>40000</v>
      </c>
      <c r="F112" s="11"/>
      <c r="G112" s="11"/>
      <c r="H112" s="11"/>
      <c r="I112" s="139"/>
      <c r="J112" s="144"/>
    </row>
    <row r="113" spans="1:10" s="17" customFormat="1" ht="12.75">
      <c r="A113" s="14"/>
      <c r="B113" s="14">
        <v>90003</v>
      </c>
      <c r="C113" s="141" t="s">
        <v>191</v>
      </c>
      <c r="D113" s="11">
        <f t="shared" si="3"/>
        <v>4400000</v>
      </c>
      <c r="E113" s="11">
        <v>4400000</v>
      </c>
      <c r="F113" s="11"/>
      <c r="G113" s="11"/>
      <c r="H113" s="11"/>
      <c r="I113" s="139"/>
      <c r="J113" s="144"/>
    </row>
    <row r="114" spans="1:9" s="17" customFormat="1" ht="12.75">
      <c r="A114" s="14"/>
      <c r="B114" s="14">
        <v>90004</v>
      </c>
      <c r="C114" s="141" t="s">
        <v>192</v>
      </c>
      <c r="D114" s="11">
        <f t="shared" si="3"/>
        <v>2203000</v>
      </c>
      <c r="E114" s="11">
        <v>2003000</v>
      </c>
      <c r="F114" s="11">
        <v>200000</v>
      </c>
      <c r="G114" s="11"/>
      <c r="H114" s="11"/>
      <c r="I114" s="139"/>
    </row>
    <row r="115" spans="1:9" s="17" customFormat="1" ht="12.75">
      <c r="A115" s="14"/>
      <c r="B115" s="14">
        <v>90013</v>
      </c>
      <c r="C115" s="141" t="s">
        <v>193</v>
      </c>
      <c r="D115" s="11">
        <f t="shared" si="3"/>
        <v>452000</v>
      </c>
      <c r="E115" s="11">
        <v>452000</v>
      </c>
      <c r="F115" s="11"/>
      <c r="G115" s="11"/>
      <c r="H115" s="11"/>
      <c r="I115" s="139"/>
    </row>
    <row r="116" spans="1:9" s="17" customFormat="1" ht="12.75">
      <c r="A116" s="14"/>
      <c r="B116" s="14">
        <v>90015</v>
      </c>
      <c r="C116" s="141" t="s">
        <v>194</v>
      </c>
      <c r="D116" s="11">
        <f t="shared" si="3"/>
        <v>3510000</v>
      </c>
      <c r="E116" s="11">
        <v>3200000</v>
      </c>
      <c r="F116" s="11"/>
      <c r="G116" s="11"/>
      <c r="H116" s="11">
        <v>310000</v>
      </c>
      <c r="I116" s="139"/>
    </row>
    <row r="117" spans="1:9" s="17" customFormat="1" ht="12.75">
      <c r="A117" s="14"/>
      <c r="B117" s="14">
        <v>90017</v>
      </c>
      <c r="C117" s="141" t="s">
        <v>195</v>
      </c>
      <c r="D117" s="11">
        <f t="shared" si="3"/>
        <v>2870000</v>
      </c>
      <c r="E117" s="11">
        <v>2820000</v>
      </c>
      <c r="F117" s="11"/>
      <c r="G117" s="11"/>
      <c r="H117" s="11">
        <v>50000</v>
      </c>
      <c r="I117" s="139"/>
    </row>
    <row r="118" spans="1:9" s="17" customFormat="1" ht="25.5">
      <c r="A118" s="14"/>
      <c r="B118" s="14">
        <v>90020</v>
      </c>
      <c r="C118" s="141" t="s">
        <v>196</v>
      </c>
      <c r="D118" s="11">
        <f t="shared" si="3"/>
        <v>10000</v>
      </c>
      <c r="E118" s="11">
        <v>10000</v>
      </c>
      <c r="F118" s="11"/>
      <c r="G118" s="11"/>
      <c r="H118" s="11"/>
      <c r="I118" s="139"/>
    </row>
    <row r="119" spans="1:9" s="17" customFormat="1" ht="12.75">
      <c r="A119" s="14"/>
      <c r="B119" s="14">
        <v>90095</v>
      </c>
      <c r="C119" s="141" t="s">
        <v>24</v>
      </c>
      <c r="D119" s="11">
        <f t="shared" si="3"/>
        <v>23494000</v>
      </c>
      <c r="E119" s="11">
        <v>1535000</v>
      </c>
      <c r="F119" s="11">
        <v>150000</v>
      </c>
      <c r="G119" s="11">
        <v>20108000</v>
      </c>
      <c r="H119" s="11">
        <v>1701000</v>
      </c>
      <c r="I119" s="139"/>
    </row>
    <row r="120" spans="1:9" s="5" customFormat="1" ht="25.5">
      <c r="A120" s="1">
        <v>921</v>
      </c>
      <c r="B120" s="1"/>
      <c r="C120" s="2" t="s">
        <v>197</v>
      </c>
      <c r="D120" s="2">
        <f t="shared" si="3"/>
        <v>17306267</v>
      </c>
      <c r="E120" s="2">
        <f>SUM(E121:E126)</f>
        <v>9655000</v>
      </c>
      <c r="F120" s="2">
        <f>SUM(F121:F126)</f>
        <v>0</v>
      </c>
      <c r="G120" s="2">
        <f>SUM(G121:G126)</f>
        <v>7651267</v>
      </c>
      <c r="H120" s="2">
        <f>SUM(H121:H126)</f>
        <v>0</v>
      </c>
      <c r="I120" s="139"/>
    </row>
    <row r="121" spans="1:9" s="17" customFormat="1" ht="12.75">
      <c r="A121" s="14"/>
      <c r="B121" s="14">
        <v>92106</v>
      </c>
      <c r="C121" s="141" t="s">
        <v>198</v>
      </c>
      <c r="D121" s="11">
        <f t="shared" si="3"/>
        <v>6101267</v>
      </c>
      <c r="E121" s="11">
        <v>2900000</v>
      </c>
      <c r="F121" s="11"/>
      <c r="G121" s="11">
        <v>3201267</v>
      </c>
      <c r="H121" s="11"/>
      <c r="I121" s="139"/>
    </row>
    <row r="122" spans="1:9" s="17" customFormat="1" ht="12.75">
      <c r="A122" s="14"/>
      <c r="B122" s="14">
        <v>92109</v>
      </c>
      <c r="C122" s="141" t="s">
        <v>199</v>
      </c>
      <c r="D122" s="11">
        <f t="shared" si="3"/>
        <v>2625000</v>
      </c>
      <c r="E122" s="11">
        <v>1175000</v>
      </c>
      <c r="F122" s="11"/>
      <c r="G122" s="11">
        <v>1450000</v>
      </c>
      <c r="H122" s="11"/>
      <c r="I122" s="139"/>
    </row>
    <row r="123" spans="1:9" s="17" customFormat="1" ht="12.75">
      <c r="A123" s="14"/>
      <c r="B123" s="14">
        <v>92110</v>
      </c>
      <c r="C123" s="141" t="s">
        <v>200</v>
      </c>
      <c r="D123" s="11">
        <f t="shared" si="3"/>
        <v>1200000</v>
      </c>
      <c r="E123" s="11">
        <v>1200000</v>
      </c>
      <c r="F123" s="11"/>
      <c r="G123" s="11"/>
      <c r="H123" s="11"/>
      <c r="I123" s="139"/>
    </row>
    <row r="124" spans="1:9" s="17" customFormat="1" ht="12.75">
      <c r="A124" s="14"/>
      <c r="B124" s="14">
        <v>92116</v>
      </c>
      <c r="C124" s="141" t="s">
        <v>201</v>
      </c>
      <c r="D124" s="11">
        <f t="shared" si="3"/>
        <v>2600000</v>
      </c>
      <c r="E124" s="11">
        <v>2600000</v>
      </c>
      <c r="F124" s="11"/>
      <c r="G124" s="11"/>
      <c r="H124" s="11"/>
      <c r="I124" s="139"/>
    </row>
    <row r="125" spans="1:9" s="17" customFormat="1" ht="12.75">
      <c r="A125" s="14"/>
      <c r="B125" s="14">
        <v>92120</v>
      </c>
      <c r="C125" s="141" t="s">
        <v>202</v>
      </c>
      <c r="D125" s="11">
        <f t="shared" si="3"/>
        <v>1230000</v>
      </c>
      <c r="E125" s="11">
        <v>1230000</v>
      </c>
      <c r="F125" s="11"/>
      <c r="G125" s="11"/>
      <c r="H125" s="11"/>
      <c r="I125" s="139"/>
    </row>
    <row r="126" spans="1:9" s="17" customFormat="1" ht="12.75">
      <c r="A126" s="14"/>
      <c r="B126" s="14">
        <v>92195</v>
      </c>
      <c r="C126" s="141" t="s">
        <v>24</v>
      </c>
      <c r="D126" s="11">
        <f t="shared" si="3"/>
        <v>3550000</v>
      </c>
      <c r="E126" s="11">
        <v>550000</v>
      </c>
      <c r="F126" s="11"/>
      <c r="G126" s="11">
        <v>3000000</v>
      </c>
      <c r="H126" s="11"/>
      <c r="I126" s="139"/>
    </row>
    <row r="127" spans="1:9" s="150" customFormat="1" ht="38.25">
      <c r="A127" s="1">
        <v>925</v>
      </c>
      <c r="B127" s="1"/>
      <c r="C127" s="2" t="s">
        <v>203</v>
      </c>
      <c r="D127" s="2">
        <f t="shared" si="3"/>
        <v>7465000</v>
      </c>
      <c r="E127" s="2">
        <f>SUM(E128:E129)</f>
        <v>6715000</v>
      </c>
      <c r="F127" s="2">
        <f>SUM(F128:F129)</f>
        <v>0</v>
      </c>
      <c r="G127" s="2">
        <f>SUM(G128:G129)</f>
        <v>750000</v>
      </c>
      <c r="H127" s="2">
        <f>SUM(H128:H129)</f>
        <v>0</v>
      </c>
      <c r="I127" s="139"/>
    </row>
    <row r="128" spans="1:9" s="17" customFormat="1" ht="12.75">
      <c r="A128" s="14"/>
      <c r="B128" s="14">
        <v>92503</v>
      </c>
      <c r="C128" s="141" t="s">
        <v>204</v>
      </c>
      <c r="D128" s="11">
        <f t="shared" si="3"/>
        <v>15000</v>
      </c>
      <c r="E128" s="11">
        <v>15000</v>
      </c>
      <c r="F128" s="11"/>
      <c r="G128" s="11"/>
      <c r="H128" s="11"/>
      <c r="I128" s="139"/>
    </row>
    <row r="129" spans="1:9" s="17" customFormat="1" ht="12.75">
      <c r="A129" s="14"/>
      <c r="B129" s="14">
        <v>92504</v>
      </c>
      <c r="C129" s="141" t="s">
        <v>205</v>
      </c>
      <c r="D129" s="11">
        <f t="shared" si="3"/>
        <v>7450000</v>
      </c>
      <c r="E129" s="11">
        <v>6700000</v>
      </c>
      <c r="F129" s="11"/>
      <c r="G129" s="11">
        <v>750000</v>
      </c>
      <c r="H129" s="11"/>
      <c r="I129" s="139"/>
    </row>
    <row r="130" spans="1:9" s="150" customFormat="1" ht="20.25" customHeight="1">
      <c r="A130" s="1">
        <v>926</v>
      </c>
      <c r="B130" s="1"/>
      <c r="C130" s="2" t="s">
        <v>206</v>
      </c>
      <c r="D130" s="2">
        <f t="shared" si="3"/>
        <v>13770000</v>
      </c>
      <c r="E130" s="2">
        <f>SUM(E131:E133)</f>
        <v>7210000</v>
      </c>
      <c r="F130" s="2">
        <f>SUM(F131:F133)</f>
        <v>0</v>
      </c>
      <c r="G130" s="2">
        <f>SUM(G131:G133)</f>
        <v>5540000</v>
      </c>
      <c r="H130" s="2">
        <f>SUM(H131:H133)</f>
        <v>1020000</v>
      </c>
      <c r="I130" s="139"/>
    </row>
    <row r="131" spans="1:9" s="17" customFormat="1" ht="12.75">
      <c r="A131" s="14"/>
      <c r="B131" s="14">
        <v>92601</v>
      </c>
      <c r="C131" s="141" t="s">
        <v>207</v>
      </c>
      <c r="D131" s="11">
        <f t="shared" si="3"/>
        <v>6560000</v>
      </c>
      <c r="E131" s="11"/>
      <c r="F131" s="11"/>
      <c r="G131" s="11">
        <v>5540000</v>
      </c>
      <c r="H131" s="11">
        <v>1020000</v>
      </c>
      <c r="I131" s="139"/>
    </row>
    <row r="132" spans="1:9" s="17" customFormat="1" ht="12.75">
      <c r="A132" s="14"/>
      <c r="B132" s="14">
        <v>92604</v>
      </c>
      <c r="C132" s="141" t="s">
        <v>208</v>
      </c>
      <c r="D132" s="11">
        <f t="shared" si="3"/>
        <v>6080000</v>
      </c>
      <c r="E132" s="11">
        <v>6080000</v>
      </c>
      <c r="F132" s="11"/>
      <c r="G132" s="11"/>
      <c r="H132" s="11"/>
      <c r="I132" s="139"/>
    </row>
    <row r="133" spans="1:9" s="17" customFormat="1" ht="12.75">
      <c r="A133" s="14"/>
      <c r="B133" s="14">
        <v>92695</v>
      </c>
      <c r="C133" s="141" t="s">
        <v>24</v>
      </c>
      <c r="D133" s="11">
        <f>SUM(E133:H133)</f>
        <v>1130000</v>
      </c>
      <c r="E133" s="11">
        <v>1130000</v>
      </c>
      <c r="F133" s="11"/>
      <c r="G133" s="11"/>
      <c r="H133" s="11"/>
      <c r="I133" s="139"/>
    </row>
    <row r="134" spans="1:9" s="5" customFormat="1" ht="31.5" customHeight="1">
      <c r="A134" s="151"/>
      <c r="B134" s="151"/>
      <c r="C134" s="19" t="s">
        <v>39</v>
      </c>
      <c r="D134" s="19">
        <f>SUM(E134:H134)</f>
        <v>543850456</v>
      </c>
      <c r="E134" s="19">
        <f>E5+E9+E11+E17+E19+E25+E30+E39+E41+E49+E51+E53+E56+E72+E78+E94+E100+E110+E120+E127+E130</f>
        <v>399105454</v>
      </c>
      <c r="F134" s="19">
        <f>F5+F9+F11+F17+F19+F25+F30+F39+F41+F49+F51+F53+F56+F72+F78+F94+F100+F110+F120+F127+F130</f>
        <v>830000</v>
      </c>
      <c r="G134" s="19">
        <f>G5+G9+G11+G17+G19+G25+G30+G39+G41+G49+G51+G53+G56+G72+G78+G94+G100+G110+G120+G127+G130</f>
        <v>123984811</v>
      </c>
      <c r="H134" s="19">
        <f>H5+H9+H11+H17+H19+H25+H30+H39+H41+H49+H51+H53+H56+H72+H78+H94+H100+H110+H120+H127+H130</f>
        <v>19930191</v>
      </c>
      <c r="I134" s="139"/>
    </row>
    <row r="135" spans="1:5" s="17" customFormat="1" ht="12.75">
      <c r="A135" s="152"/>
      <c r="B135" s="153"/>
      <c r="C135" s="154"/>
      <c r="D135" s="139"/>
      <c r="E135" s="139"/>
    </row>
    <row r="136" spans="1:4" s="17" customFormat="1" ht="15.75">
      <c r="A136" s="152"/>
      <c r="B136" s="153"/>
      <c r="C136" s="155"/>
      <c r="D136" s="139"/>
    </row>
    <row r="137" spans="1:4" s="17" customFormat="1" ht="12.75">
      <c r="A137" s="152"/>
      <c r="B137" s="153"/>
      <c r="C137" s="154"/>
      <c r="D137" s="139"/>
    </row>
    <row r="138" spans="1:4" s="17" customFormat="1" ht="12.75">
      <c r="A138" s="152"/>
      <c r="B138" s="153"/>
      <c r="C138" s="154"/>
      <c r="D138" s="139"/>
    </row>
    <row r="139" spans="1:4" s="17" customFormat="1" ht="12.75">
      <c r="A139" s="152"/>
      <c r="B139" s="153"/>
      <c r="C139" s="154"/>
      <c r="D139" s="139"/>
    </row>
    <row r="140" spans="1:4" s="17" customFormat="1" ht="12.75">
      <c r="A140" s="152"/>
      <c r="B140" s="153"/>
      <c r="C140" s="154"/>
      <c r="D140" s="139"/>
    </row>
    <row r="141" spans="1:4" s="17" customFormat="1" ht="12.75">
      <c r="A141" s="152"/>
      <c r="B141" s="153"/>
      <c r="C141" s="154"/>
      <c r="D141" s="139"/>
    </row>
    <row r="142" spans="1:4" s="17" customFormat="1" ht="12.75">
      <c r="A142" s="152"/>
      <c r="B142" s="153"/>
      <c r="C142" s="154"/>
      <c r="D142" s="139"/>
    </row>
    <row r="143" spans="1:4" s="17" customFormat="1" ht="12.75">
      <c r="A143" s="152"/>
      <c r="B143" s="153"/>
      <c r="C143" s="154"/>
      <c r="D143" s="139"/>
    </row>
    <row r="144" spans="1:4" s="17" customFormat="1" ht="12.75">
      <c r="A144" s="152"/>
      <c r="B144" s="153"/>
      <c r="C144" s="154"/>
      <c r="D144" s="139"/>
    </row>
    <row r="145" spans="1:4" s="17" customFormat="1" ht="12.75">
      <c r="A145" s="152"/>
      <c r="B145" s="153"/>
      <c r="C145" s="154"/>
      <c r="D145" s="139"/>
    </row>
    <row r="146" spans="1:4" s="17" customFormat="1" ht="12.75">
      <c r="A146" s="152"/>
      <c r="B146" s="153"/>
      <c r="C146" s="154"/>
      <c r="D146" s="139"/>
    </row>
    <row r="147" spans="1:4" s="17" customFormat="1" ht="12.75">
      <c r="A147" s="152"/>
      <c r="B147" s="153"/>
      <c r="C147" s="154"/>
      <c r="D147" s="139"/>
    </row>
    <row r="148" spans="1:4" s="17" customFormat="1" ht="12.75">
      <c r="A148" s="152"/>
      <c r="B148" s="153"/>
      <c r="C148" s="154"/>
      <c r="D148" s="139"/>
    </row>
    <row r="149" spans="1:4" s="17" customFormat="1" ht="12.75">
      <c r="A149" s="152"/>
      <c r="B149" s="153"/>
      <c r="C149" s="154"/>
      <c r="D149" s="139"/>
    </row>
    <row r="150" spans="1:4" s="17" customFormat="1" ht="12.75">
      <c r="A150" s="152"/>
      <c r="B150" s="153"/>
      <c r="C150" s="154"/>
      <c r="D150" s="139"/>
    </row>
    <row r="151" spans="1:3" ht="12.75">
      <c r="A151" s="156"/>
      <c r="B151" s="157"/>
      <c r="C151" s="158"/>
    </row>
    <row r="152" spans="1:3" ht="12.75">
      <c r="A152" s="156"/>
      <c r="B152" s="157"/>
      <c r="C152" s="158"/>
    </row>
    <row r="153" spans="1:3" ht="12.75">
      <c r="A153" s="156"/>
      <c r="B153" s="157"/>
      <c r="C153" s="158"/>
    </row>
    <row r="154" spans="1:3" ht="12.75">
      <c r="A154" s="156"/>
      <c r="B154" s="157"/>
      <c r="C154" s="158"/>
    </row>
    <row r="155" spans="1:3" ht="12.75">
      <c r="A155" s="156"/>
      <c r="B155" s="157"/>
      <c r="C155" s="158"/>
    </row>
    <row r="156" spans="1:3" ht="12.75">
      <c r="A156" s="156"/>
      <c r="B156" s="157"/>
      <c r="C156" s="158"/>
    </row>
    <row r="157" spans="1:3" ht="12.75">
      <c r="A157" s="156"/>
      <c r="B157" s="157"/>
      <c r="C157" s="158"/>
    </row>
    <row r="158" spans="1:3" ht="12.75">
      <c r="A158" s="156"/>
      <c r="B158" s="157"/>
      <c r="C158" s="158"/>
    </row>
    <row r="159" spans="1:3" ht="12.75">
      <c r="A159" s="156"/>
      <c r="B159" s="157"/>
      <c r="C159" s="158"/>
    </row>
    <row r="160" spans="1:3" ht="12.75">
      <c r="A160" s="156"/>
      <c r="B160" s="157"/>
      <c r="C160" s="158"/>
    </row>
    <row r="161" spans="1:3" ht="12.75">
      <c r="A161" s="156"/>
      <c r="B161" s="157"/>
      <c r="C161" s="158"/>
    </row>
    <row r="162" spans="1:3" ht="12.75">
      <c r="A162" s="156"/>
      <c r="B162" s="157"/>
      <c r="C162" s="158"/>
    </row>
    <row r="163" spans="1:3" ht="12.75">
      <c r="A163" s="156"/>
      <c r="B163" s="157"/>
      <c r="C163" s="158"/>
    </row>
    <row r="164" spans="1:3" ht="12.75">
      <c r="A164" s="156"/>
      <c r="B164" s="157"/>
      <c r="C164" s="158"/>
    </row>
    <row r="165" spans="1:3" ht="12.75">
      <c r="A165" s="156"/>
      <c r="B165" s="157"/>
      <c r="C165" s="158"/>
    </row>
    <row r="166" spans="1:3" ht="12.75">
      <c r="A166" s="156"/>
      <c r="B166" s="157"/>
      <c r="C166" s="158"/>
    </row>
    <row r="167" spans="1:3" ht="12.75">
      <c r="A167" s="156"/>
      <c r="B167" s="157"/>
      <c r="C167" s="158"/>
    </row>
    <row r="168" spans="1:3" ht="12.75">
      <c r="A168" s="156"/>
      <c r="B168" s="157"/>
      <c r="C168" s="158"/>
    </row>
    <row r="169" spans="1:3" ht="12.75">
      <c r="A169" s="156"/>
      <c r="B169" s="157"/>
      <c r="C169" s="158"/>
    </row>
    <row r="170" spans="1:3" ht="12.75">
      <c r="A170" s="156"/>
      <c r="B170" s="157"/>
      <c r="C170" s="158"/>
    </row>
    <row r="171" spans="1:3" ht="12.75">
      <c r="A171" s="156"/>
      <c r="B171" s="157"/>
      <c r="C171" s="158"/>
    </row>
    <row r="172" spans="1:3" ht="12.75">
      <c r="A172" s="156"/>
      <c r="B172" s="157"/>
      <c r="C172" s="158"/>
    </row>
    <row r="173" spans="1:3" ht="12.75">
      <c r="A173" s="156"/>
      <c r="B173" s="157"/>
      <c r="C173" s="158"/>
    </row>
    <row r="174" spans="1:3" ht="12.75">
      <c r="A174" s="156"/>
      <c r="B174" s="157"/>
      <c r="C174" s="158"/>
    </row>
    <row r="175" spans="1:3" ht="12.75">
      <c r="A175" s="156"/>
      <c r="B175" s="157"/>
      <c r="C175" s="158"/>
    </row>
    <row r="176" spans="1:3" ht="12.75">
      <c r="A176" s="156"/>
      <c r="B176" s="157"/>
      <c r="C176" s="158"/>
    </row>
    <row r="177" spans="1:3" ht="12.75">
      <c r="A177" s="156"/>
      <c r="B177" s="157"/>
      <c r="C177" s="158"/>
    </row>
    <row r="178" spans="1:3" ht="12.75">
      <c r="A178" s="156"/>
      <c r="B178" s="157"/>
      <c r="C178" s="158"/>
    </row>
    <row r="179" spans="1:3" ht="12.75">
      <c r="A179" s="156"/>
      <c r="B179" s="157"/>
      <c r="C179" s="158"/>
    </row>
    <row r="180" spans="1:3" ht="12.75">
      <c r="A180" s="156"/>
      <c r="B180" s="157"/>
      <c r="C180" s="158"/>
    </row>
    <row r="181" spans="1:3" ht="12.75">
      <c r="A181" s="156"/>
      <c r="B181" s="157"/>
      <c r="C181" s="158"/>
    </row>
    <row r="182" spans="1:3" ht="12.75">
      <c r="A182" s="156"/>
      <c r="B182" s="157"/>
      <c r="C182" s="158"/>
    </row>
    <row r="183" spans="1:3" ht="12.75">
      <c r="A183" s="156"/>
      <c r="B183" s="157"/>
      <c r="C183" s="158"/>
    </row>
    <row r="184" spans="1:3" ht="12.75">
      <c r="A184" s="156"/>
      <c r="B184" s="157"/>
      <c r="C184" s="158"/>
    </row>
    <row r="185" spans="1:3" ht="12.75">
      <c r="A185" s="156"/>
      <c r="B185" s="157"/>
      <c r="C185" s="158"/>
    </row>
    <row r="186" spans="1:3" ht="12.75">
      <c r="A186" s="156"/>
      <c r="B186" s="157"/>
      <c r="C186" s="158"/>
    </row>
    <row r="187" spans="1:3" ht="12.75">
      <c r="A187" s="156"/>
      <c r="B187" s="157"/>
      <c r="C187" s="158"/>
    </row>
    <row r="188" spans="1:3" ht="12.75">
      <c r="A188" s="156"/>
      <c r="B188" s="157"/>
      <c r="C188" s="158"/>
    </row>
    <row r="189" spans="1:3" ht="12.75">
      <c r="A189" s="156"/>
      <c r="B189" s="157"/>
      <c r="C189" s="158"/>
    </row>
    <row r="190" spans="1:3" ht="12.75">
      <c r="A190" s="156"/>
      <c r="B190" s="157"/>
      <c r="C190" s="158"/>
    </row>
    <row r="191" spans="1:3" ht="12.75">
      <c r="A191" s="156"/>
      <c r="B191" s="157"/>
      <c r="C191" s="158"/>
    </row>
    <row r="192" spans="1:3" ht="12.75">
      <c r="A192" s="156"/>
      <c r="B192" s="157"/>
      <c r="C192" s="158"/>
    </row>
    <row r="193" spans="1:3" ht="12.75">
      <c r="A193" s="156"/>
      <c r="B193" s="157"/>
      <c r="C193" s="158"/>
    </row>
    <row r="194" spans="1:3" ht="12.75">
      <c r="A194" s="156"/>
      <c r="B194" s="157"/>
      <c r="C194" s="158"/>
    </row>
    <row r="195" spans="1:3" ht="12.75">
      <c r="A195" s="156"/>
      <c r="B195" s="157"/>
      <c r="C195" s="158"/>
    </row>
    <row r="196" spans="1:3" ht="12.75">
      <c r="A196" s="156"/>
      <c r="B196" s="157"/>
      <c r="C196" s="158"/>
    </row>
    <row r="197" spans="1:3" ht="12.75">
      <c r="A197" s="156"/>
      <c r="B197" s="157"/>
      <c r="C197" s="158"/>
    </row>
    <row r="198" spans="1:3" ht="12.75">
      <c r="A198" s="156"/>
      <c r="B198" s="157"/>
      <c r="C198" s="158"/>
    </row>
    <row r="199" spans="1:3" ht="12.75">
      <c r="A199" s="156"/>
      <c r="B199" s="157"/>
      <c r="C199" s="158"/>
    </row>
    <row r="200" spans="1:3" ht="12.75">
      <c r="A200" s="156"/>
      <c r="B200" s="157"/>
      <c r="C200" s="158"/>
    </row>
    <row r="201" spans="1:3" ht="12.75">
      <c r="A201" s="156"/>
      <c r="B201" s="157"/>
      <c r="C201" s="158"/>
    </row>
    <row r="202" spans="1:3" ht="12.75">
      <c r="A202" s="156"/>
      <c r="B202" s="157"/>
      <c r="C202" s="158"/>
    </row>
    <row r="203" spans="1:3" ht="12.75">
      <c r="A203" s="156"/>
      <c r="B203" s="157"/>
      <c r="C203" s="158"/>
    </row>
    <row r="204" spans="1:3" ht="12.75">
      <c r="A204" s="156"/>
      <c r="B204" s="157"/>
      <c r="C204" s="158"/>
    </row>
    <row r="205" spans="1:3" ht="12.75">
      <c r="A205" s="156"/>
      <c r="B205" s="157"/>
      <c r="C205" s="158"/>
    </row>
    <row r="206" spans="1:3" ht="12.75">
      <c r="A206" s="156"/>
      <c r="B206" s="157"/>
      <c r="C206" s="158"/>
    </row>
    <row r="207" spans="1:3" ht="12.75">
      <c r="A207" s="156"/>
      <c r="B207" s="157"/>
      <c r="C207" s="158"/>
    </row>
    <row r="208" spans="1:3" ht="12.75">
      <c r="A208" s="156"/>
      <c r="B208" s="157"/>
      <c r="C208" s="158"/>
    </row>
    <row r="209" spans="1:3" ht="12.75">
      <c r="A209" s="156"/>
      <c r="B209" s="157"/>
      <c r="C209" s="158"/>
    </row>
    <row r="210" spans="1:3" ht="12.75">
      <c r="A210" s="156"/>
      <c r="B210" s="157"/>
      <c r="C210" s="158"/>
    </row>
    <row r="211" spans="1:3" ht="12.75">
      <c r="A211" s="156"/>
      <c r="B211" s="157"/>
      <c r="C211" s="158"/>
    </row>
    <row r="212" spans="1:3" ht="12.75">
      <c r="A212" s="156"/>
      <c r="B212" s="157"/>
      <c r="C212" s="158"/>
    </row>
    <row r="213" spans="1:3" ht="12.75">
      <c r="A213" s="156"/>
      <c r="B213" s="157"/>
      <c r="C213" s="158"/>
    </row>
    <row r="214" spans="1:3" ht="12.75">
      <c r="A214" s="156"/>
      <c r="B214" s="157"/>
      <c r="C214" s="158"/>
    </row>
    <row r="215" spans="1:3" ht="12.75">
      <c r="A215" s="156"/>
      <c r="B215" s="157"/>
      <c r="C215" s="158"/>
    </row>
    <row r="216" spans="1:3" ht="12.75">
      <c r="A216" s="156"/>
      <c r="B216" s="157"/>
      <c r="C216" s="158"/>
    </row>
    <row r="217" spans="1:3" ht="12.75">
      <c r="A217" s="156"/>
      <c r="B217" s="157"/>
      <c r="C217" s="158"/>
    </row>
    <row r="218" spans="1:3" ht="12.75">
      <c r="A218" s="156"/>
      <c r="B218" s="157"/>
      <c r="C218" s="158"/>
    </row>
    <row r="219" spans="1:3" ht="12.75">
      <c r="A219" s="156"/>
      <c r="B219" s="157"/>
      <c r="C219" s="158"/>
    </row>
    <row r="220" spans="1:3" ht="12.75">
      <c r="A220" s="156"/>
      <c r="B220" s="157"/>
      <c r="C220" s="158"/>
    </row>
    <row r="221" spans="1:3" ht="12.75">
      <c r="A221" s="156"/>
      <c r="B221" s="157"/>
      <c r="C221" s="158"/>
    </row>
    <row r="222" spans="1:3" ht="12.75">
      <c r="A222" s="156"/>
      <c r="B222" s="157"/>
      <c r="C222" s="158"/>
    </row>
    <row r="223" spans="1:3" ht="12.75">
      <c r="A223" s="156"/>
      <c r="B223" s="157"/>
      <c r="C223" s="158"/>
    </row>
    <row r="224" spans="1:3" ht="12.75">
      <c r="A224" s="156"/>
      <c r="B224" s="157"/>
      <c r="C224" s="158"/>
    </row>
    <row r="225" spans="1:3" ht="12.75">
      <c r="A225" s="156"/>
      <c r="B225" s="157"/>
      <c r="C225" s="158"/>
    </row>
    <row r="226" spans="1:3" ht="12.75">
      <c r="A226" s="156"/>
      <c r="B226" s="157"/>
      <c r="C226" s="158"/>
    </row>
    <row r="227" spans="1:3" ht="12.75">
      <c r="A227" s="156"/>
      <c r="B227" s="157"/>
      <c r="C227" s="158"/>
    </row>
    <row r="228" spans="1:3" ht="12.75">
      <c r="A228" s="156"/>
      <c r="B228" s="157"/>
      <c r="C228" s="158"/>
    </row>
    <row r="229" spans="1:3" ht="12.75">
      <c r="A229" s="156"/>
      <c r="B229" s="157"/>
      <c r="C229" s="158"/>
    </row>
    <row r="230" spans="1:3" ht="12.75">
      <c r="A230" s="156"/>
      <c r="B230" s="157"/>
      <c r="C230" s="158"/>
    </row>
    <row r="231" spans="1:3" ht="12.75">
      <c r="A231" s="156"/>
      <c r="B231" s="157"/>
      <c r="C231" s="158"/>
    </row>
    <row r="232" spans="1:3" ht="12.75">
      <c r="A232" s="156"/>
      <c r="B232" s="157"/>
      <c r="C232" s="158"/>
    </row>
    <row r="233" spans="1:3" ht="12.75">
      <c r="A233" s="156"/>
      <c r="B233" s="157"/>
      <c r="C233" s="158"/>
    </row>
    <row r="234" spans="1:3" ht="12.75">
      <c r="A234" s="156"/>
      <c r="B234" s="157"/>
      <c r="C234" s="158"/>
    </row>
    <row r="235" spans="1:3" ht="12.75">
      <c r="A235" s="156"/>
      <c r="B235" s="157"/>
      <c r="C235" s="158"/>
    </row>
    <row r="236" spans="1:3" ht="12.75">
      <c r="A236" s="156"/>
      <c r="B236" s="157"/>
      <c r="C236" s="158"/>
    </row>
    <row r="237" spans="1:3" ht="12.75">
      <c r="A237" s="156"/>
      <c r="B237" s="157"/>
      <c r="C237" s="158"/>
    </row>
    <row r="238" spans="1:3" ht="12.75">
      <c r="A238" s="156"/>
      <c r="B238" s="157"/>
      <c r="C238" s="158"/>
    </row>
    <row r="239" spans="1:3" ht="12.75">
      <c r="A239" s="156"/>
      <c r="B239" s="157"/>
      <c r="C239" s="158"/>
    </row>
    <row r="240" spans="1:3" ht="12.75">
      <c r="A240" s="156"/>
      <c r="B240" s="157"/>
      <c r="C240" s="158"/>
    </row>
    <row r="241" spans="1:3" ht="12.75">
      <c r="A241" s="156"/>
      <c r="B241" s="157"/>
      <c r="C241" s="158"/>
    </row>
    <row r="242" spans="1:3" ht="12.75">
      <c r="A242" s="156"/>
      <c r="B242" s="157"/>
      <c r="C242" s="158"/>
    </row>
    <row r="243" spans="1:3" ht="12.75">
      <c r="A243" s="156"/>
      <c r="B243" s="157"/>
      <c r="C243" s="158"/>
    </row>
    <row r="244" spans="1:3" ht="12.75">
      <c r="A244" s="156"/>
      <c r="B244" s="157"/>
      <c r="C244" s="158"/>
    </row>
    <row r="245" spans="1:3" ht="12.75">
      <c r="A245" s="156"/>
      <c r="B245" s="157"/>
      <c r="C245" s="158"/>
    </row>
    <row r="246" spans="1:3" ht="12.75">
      <c r="A246" s="156"/>
      <c r="B246" s="157"/>
      <c r="C246" s="158"/>
    </row>
    <row r="247" spans="1:3" ht="12.75">
      <c r="A247" s="156"/>
      <c r="B247" s="157"/>
      <c r="C247" s="158"/>
    </row>
    <row r="248" spans="1:3" ht="12.75">
      <c r="A248" s="156"/>
      <c r="B248" s="157"/>
      <c r="C248" s="158"/>
    </row>
    <row r="249" spans="1:3" ht="12.75">
      <c r="A249" s="156"/>
      <c r="B249" s="157"/>
      <c r="C249" s="158"/>
    </row>
    <row r="250" spans="1:3" ht="12.75">
      <c r="A250" s="156"/>
      <c r="B250" s="157"/>
      <c r="C250" s="158"/>
    </row>
    <row r="251" spans="1:3" ht="12.75">
      <c r="A251" s="156"/>
      <c r="B251" s="157"/>
      <c r="C251" s="158"/>
    </row>
    <row r="252" spans="1:3" ht="12.75">
      <c r="A252" s="156"/>
      <c r="B252" s="157"/>
      <c r="C252" s="158"/>
    </row>
    <row r="253" spans="1:3" ht="12.75">
      <c r="A253" s="156"/>
      <c r="B253" s="157"/>
      <c r="C253" s="158"/>
    </row>
    <row r="254" spans="1:3" ht="12.75">
      <c r="A254" s="156"/>
      <c r="B254" s="157"/>
      <c r="C254" s="158"/>
    </row>
    <row r="255" spans="1:3" ht="12.75">
      <c r="A255" s="156"/>
      <c r="B255" s="157"/>
      <c r="C255" s="158"/>
    </row>
    <row r="256" spans="1:3" ht="12.75">
      <c r="A256" s="156"/>
      <c r="B256" s="157"/>
      <c r="C256" s="158"/>
    </row>
    <row r="257" spans="1:3" ht="12.75">
      <c r="A257" s="156"/>
      <c r="B257" s="157"/>
      <c r="C257" s="158"/>
    </row>
    <row r="258" spans="1:3" ht="12.75">
      <c r="A258" s="156"/>
      <c r="B258" s="157"/>
      <c r="C258" s="158"/>
    </row>
    <row r="259" spans="1:3" ht="12.75">
      <c r="A259" s="156"/>
      <c r="B259" s="157"/>
      <c r="C259" s="158"/>
    </row>
    <row r="260" spans="1:3" ht="12.75">
      <c r="A260" s="156"/>
      <c r="B260" s="157"/>
      <c r="C260" s="158"/>
    </row>
    <row r="261" spans="1:3" ht="12.75">
      <c r="A261" s="156"/>
      <c r="B261" s="157"/>
      <c r="C261" s="158"/>
    </row>
    <row r="262" spans="1:3" ht="12.75">
      <c r="A262" s="156"/>
      <c r="B262" s="157"/>
      <c r="C262" s="158"/>
    </row>
    <row r="263" spans="1:3" ht="12.75">
      <c r="A263" s="156"/>
      <c r="B263" s="157"/>
      <c r="C263" s="158"/>
    </row>
    <row r="264" spans="1:3" ht="12.75">
      <c r="A264" s="156"/>
      <c r="B264" s="157"/>
      <c r="C264" s="158"/>
    </row>
    <row r="265" spans="1:3" ht="12.75">
      <c r="A265" s="156"/>
      <c r="B265" s="157"/>
      <c r="C265" s="158"/>
    </row>
    <row r="266" spans="1:3" ht="12.75">
      <c r="A266" s="156"/>
      <c r="B266" s="157"/>
      <c r="C266" s="158"/>
    </row>
    <row r="267" spans="1:3" ht="12.75">
      <c r="A267" s="156"/>
      <c r="B267" s="157"/>
      <c r="C267" s="158"/>
    </row>
    <row r="268" spans="1:3" ht="12.75">
      <c r="A268" s="156"/>
      <c r="B268" s="157"/>
      <c r="C268" s="158"/>
    </row>
    <row r="269" spans="1:3" ht="12.75">
      <c r="A269" s="156"/>
      <c r="B269" s="157"/>
      <c r="C269" s="158"/>
    </row>
    <row r="270" spans="1:3" ht="12.75">
      <c r="A270" s="156"/>
      <c r="B270" s="157"/>
      <c r="C270" s="158"/>
    </row>
    <row r="271" spans="1:3" ht="12.75">
      <c r="A271" s="156"/>
      <c r="B271" s="157"/>
      <c r="C271" s="158"/>
    </row>
    <row r="272" spans="1:3" ht="12.75">
      <c r="A272" s="156"/>
      <c r="B272" s="157"/>
      <c r="C272" s="158"/>
    </row>
    <row r="273" spans="1:3" ht="12.75">
      <c r="A273" s="156"/>
      <c r="B273" s="157"/>
      <c r="C273" s="158"/>
    </row>
    <row r="274" spans="1:3" ht="12.75">
      <c r="A274" s="156"/>
      <c r="B274" s="157"/>
      <c r="C274" s="158"/>
    </row>
    <row r="275" spans="1:3" ht="12.75">
      <c r="A275" s="156"/>
      <c r="B275" s="157"/>
      <c r="C275" s="158"/>
    </row>
    <row r="276" spans="1:3" ht="12.75">
      <c r="A276" s="156"/>
      <c r="B276" s="157"/>
      <c r="C276" s="158"/>
    </row>
    <row r="277" spans="1:3" ht="12.75">
      <c r="A277" s="156"/>
      <c r="B277" s="157"/>
      <c r="C277" s="158"/>
    </row>
    <row r="278" spans="1:3" ht="12.75">
      <c r="A278" s="156"/>
      <c r="B278" s="157"/>
      <c r="C278" s="158"/>
    </row>
    <row r="279" spans="1:3" ht="12.75">
      <c r="A279" s="156"/>
      <c r="B279" s="157"/>
      <c r="C279" s="158"/>
    </row>
    <row r="280" spans="1:3" ht="12.75">
      <c r="A280" s="156"/>
      <c r="B280" s="157"/>
      <c r="C280" s="158"/>
    </row>
    <row r="281" spans="1:3" ht="12.75">
      <c r="A281" s="156"/>
      <c r="B281" s="157"/>
      <c r="C281" s="158"/>
    </row>
    <row r="282" spans="1:3" ht="12.75">
      <c r="A282" s="156"/>
      <c r="B282" s="157"/>
      <c r="C282" s="158"/>
    </row>
    <row r="283" spans="1:3" ht="12.75">
      <c r="A283" s="156"/>
      <c r="B283" s="157"/>
      <c r="C283" s="158"/>
    </row>
    <row r="284" spans="1:3" ht="12.75">
      <c r="A284" s="156"/>
      <c r="B284" s="157"/>
      <c r="C284" s="158"/>
    </row>
    <row r="285" spans="1:3" ht="12.75">
      <c r="A285" s="156"/>
      <c r="B285" s="157"/>
      <c r="C285" s="158"/>
    </row>
    <row r="286" spans="1:3" ht="12.75">
      <c r="A286" s="156"/>
      <c r="B286" s="157"/>
      <c r="C286" s="158"/>
    </row>
    <row r="287" spans="1:3" ht="12.75">
      <c r="A287" s="156"/>
      <c r="B287" s="157"/>
      <c r="C287" s="158"/>
    </row>
    <row r="288" spans="1:3" ht="12.75">
      <c r="A288" s="156"/>
      <c r="B288" s="157"/>
      <c r="C288" s="158"/>
    </row>
    <row r="289" spans="1:3" ht="12.75">
      <c r="A289" s="156"/>
      <c r="B289" s="157"/>
      <c r="C289" s="158"/>
    </row>
    <row r="290" spans="1:3" ht="12.75">
      <c r="A290" s="156"/>
      <c r="B290" s="157"/>
      <c r="C290" s="158"/>
    </row>
    <row r="291" spans="1:3" ht="12.75">
      <c r="A291" s="156"/>
      <c r="B291" s="157"/>
      <c r="C291" s="158"/>
    </row>
    <row r="292" spans="1:3" ht="12.75">
      <c r="A292" s="156"/>
      <c r="B292" s="157"/>
      <c r="C292" s="158"/>
    </row>
    <row r="293" spans="1:3" ht="12.75">
      <c r="A293" s="156"/>
      <c r="B293" s="157"/>
      <c r="C293" s="158"/>
    </row>
    <row r="294" spans="1:3" ht="12.75">
      <c r="A294" s="156"/>
      <c r="B294" s="157"/>
      <c r="C294" s="158"/>
    </row>
    <row r="295" spans="1:3" ht="12.75">
      <c r="A295" s="156"/>
      <c r="B295" s="157"/>
      <c r="C295" s="158"/>
    </row>
    <row r="296" spans="1:3" ht="12.75">
      <c r="A296" s="156"/>
      <c r="B296" s="157"/>
      <c r="C296" s="158"/>
    </row>
    <row r="297" spans="1:3" ht="12.75">
      <c r="A297" s="156"/>
      <c r="B297" s="157"/>
      <c r="C297" s="158"/>
    </row>
    <row r="298" spans="1:3" ht="12.75">
      <c r="A298" s="156"/>
      <c r="B298" s="157"/>
      <c r="C298" s="158"/>
    </row>
    <row r="299" spans="1:3" ht="12.75">
      <c r="A299" s="156"/>
      <c r="B299" s="157"/>
      <c r="C299" s="158"/>
    </row>
    <row r="300" spans="1:3" ht="12.75">
      <c r="A300" s="156"/>
      <c r="B300" s="157"/>
      <c r="C300" s="158"/>
    </row>
    <row r="301" spans="1:3" ht="12.75">
      <c r="A301" s="156"/>
      <c r="B301" s="157"/>
      <c r="C301" s="158"/>
    </row>
    <row r="302" spans="1:3" ht="12.75">
      <c r="A302" s="156"/>
      <c r="B302" s="157"/>
      <c r="C302" s="158"/>
    </row>
    <row r="303" spans="1:3" ht="12.75">
      <c r="A303" s="156"/>
      <c r="B303" s="157"/>
      <c r="C303" s="158"/>
    </row>
    <row r="304" spans="1:3" ht="12.75">
      <c r="A304" s="156"/>
      <c r="B304" s="157"/>
      <c r="C304" s="158"/>
    </row>
    <row r="305" spans="1:3" ht="12.75">
      <c r="A305" s="156"/>
      <c r="B305" s="157"/>
      <c r="C305" s="158"/>
    </row>
    <row r="306" spans="1:3" ht="12.75">
      <c r="A306" s="156"/>
      <c r="B306" s="157"/>
      <c r="C306" s="158"/>
    </row>
    <row r="307" spans="1:3" ht="12.75">
      <c r="A307" s="156"/>
      <c r="B307" s="157"/>
      <c r="C307" s="158"/>
    </row>
    <row r="308" spans="1:3" ht="12.75">
      <c r="A308" s="156"/>
      <c r="B308" s="157"/>
      <c r="C308" s="158"/>
    </row>
    <row r="309" spans="1:3" ht="12.75">
      <c r="A309" s="156"/>
      <c r="B309" s="157"/>
      <c r="C309" s="158"/>
    </row>
    <row r="310" spans="1:3" ht="12.75">
      <c r="A310" s="156"/>
      <c r="B310" s="157"/>
      <c r="C310" s="158"/>
    </row>
    <row r="311" spans="1:3" ht="12.75">
      <c r="A311" s="156"/>
      <c r="B311" s="157"/>
      <c r="C311" s="158"/>
    </row>
    <row r="312" spans="1:3" ht="12.75">
      <c r="A312" s="156"/>
      <c r="B312" s="157"/>
      <c r="C312" s="158"/>
    </row>
    <row r="313" spans="1:3" ht="12.75">
      <c r="A313" s="156"/>
      <c r="B313" s="157"/>
      <c r="C313" s="158"/>
    </row>
    <row r="314" spans="1:3" ht="12.75">
      <c r="A314" s="156"/>
      <c r="B314" s="157"/>
      <c r="C314" s="158"/>
    </row>
    <row r="315" spans="1:3" ht="12.75">
      <c r="A315" s="156"/>
      <c r="B315" s="157"/>
      <c r="C315" s="158"/>
    </row>
    <row r="316" spans="1:3" ht="12.75">
      <c r="A316" s="156"/>
      <c r="B316" s="157"/>
      <c r="C316" s="158"/>
    </row>
    <row r="317" spans="1:3" ht="12.75">
      <c r="A317" s="156"/>
      <c r="B317" s="157"/>
      <c r="C317" s="158"/>
    </row>
    <row r="318" spans="1:3" ht="12.75">
      <c r="A318" s="156"/>
      <c r="B318" s="157"/>
      <c r="C318" s="158"/>
    </row>
    <row r="319" spans="1:3" ht="12.75">
      <c r="A319" s="156"/>
      <c r="B319" s="157"/>
      <c r="C319" s="158"/>
    </row>
    <row r="320" spans="1:3" ht="12.75">
      <c r="A320" s="156"/>
      <c r="B320" s="157"/>
      <c r="C320" s="158"/>
    </row>
    <row r="321" spans="1:3" ht="12.75">
      <c r="A321" s="156"/>
      <c r="B321" s="157"/>
      <c r="C321" s="158"/>
    </row>
    <row r="322" spans="1:3" ht="12.75">
      <c r="A322" s="156"/>
      <c r="B322" s="157"/>
      <c r="C322" s="158"/>
    </row>
    <row r="323" spans="1:3" ht="12.75">
      <c r="A323" s="156"/>
      <c r="B323" s="157"/>
      <c r="C323" s="158"/>
    </row>
    <row r="324" spans="1:3" ht="12.75">
      <c r="A324" s="156"/>
      <c r="B324" s="157"/>
      <c r="C324" s="158"/>
    </row>
    <row r="325" spans="1:3" ht="12.75">
      <c r="A325" s="156"/>
      <c r="B325" s="157"/>
      <c r="C325" s="158"/>
    </row>
    <row r="326" spans="1:3" ht="12.75">
      <c r="A326" s="156"/>
      <c r="B326" s="157"/>
      <c r="C326" s="158"/>
    </row>
    <row r="327" spans="1:3" ht="12.75">
      <c r="A327" s="156"/>
      <c r="B327" s="157"/>
      <c r="C327" s="158"/>
    </row>
    <row r="328" spans="1:3" ht="12.75">
      <c r="A328" s="156"/>
      <c r="B328" s="157"/>
      <c r="C328" s="158"/>
    </row>
    <row r="329" spans="1:3" ht="12.75">
      <c r="A329" s="156"/>
      <c r="B329" s="157"/>
      <c r="C329" s="158"/>
    </row>
    <row r="330" spans="1:3" ht="12.75">
      <c r="A330" s="156"/>
      <c r="B330" s="157"/>
      <c r="C330" s="158"/>
    </row>
    <row r="331" spans="1:3" ht="12.75">
      <c r="A331" s="156"/>
      <c r="B331" s="157"/>
      <c r="C331" s="158"/>
    </row>
    <row r="332" spans="1:3" ht="12.75">
      <c r="A332" s="156"/>
      <c r="B332" s="157"/>
      <c r="C332" s="158"/>
    </row>
    <row r="333" spans="1:3" ht="12.75">
      <c r="A333" s="156"/>
      <c r="B333" s="157"/>
      <c r="C333" s="158"/>
    </row>
    <row r="334" spans="1:3" ht="12.75">
      <c r="A334" s="156"/>
      <c r="B334" s="157"/>
      <c r="C334" s="158"/>
    </row>
    <row r="335" spans="1:3" ht="12.75">
      <c r="A335" s="156"/>
      <c r="B335" s="157"/>
      <c r="C335" s="158"/>
    </row>
    <row r="336" spans="1:3" ht="12.75">
      <c r="A336" s="156"/>
      <c r="B336" s="157"/>
      <c r="C336" s="158"/>
    </row>
    <row r="337" spans="1:3" ht="12.75">
      <c r="A337" s="156"/>
      <c r="B337" s="157"/>
      <c r="C337" s="158"/>
    </row>
    <row r="338" spans="1:3" ht="12.75">
      <c r="A338" s="156"/>
      <c r="B338" s="157"/>
      <c r="C338" s="158"/>
    </row>
    <row r="339" spans="1:3" ht="12.75">
      <c r="A339" s="156"/>
      <c r="B339" s="157"/>
      <c r="C339" s="158"/>
    </row>
    <row r="340" spans="1:3" ht="12.75">
      <c r="A340" s="156"/>
      <c r="B340" s="157"/>
      <c r="C340" s="158"/>
    </row>
    <row r="341" spans="1:3" ht="12.75">
      <c r="A341" s="156"/>
      <c r="B341" s="157"/>
      <c r="C341" s="158"/>
    </row>
    <row r="342" spans="1:3" ht="12.75">
      <c r="A342" s="156"/>
      <c r="B342" s="157"/>
      <c r="C342" s="158"/>
    </row>
    <row r="343" spans="1:3" ht="12.75">
      <c r="A343" s="156"/>
      <c r="B343" s="157"/>
      <c r="C343" s="158"/>
    </row>
    <row r="344" spans="1:3" ht="12.75">
      <c r="A344" s="156"/>
      <c r="B344" s="157"/>
      <c r="C344" s="158"/>
    </row>
    <row r="345" spans="1:3" ht="12.75">
      <c r="A345" s="156"/>
      <c r="B345" s="157"/>
      <c r="C345" s="158"/>
    </row>
    <row r="346" spans="1:3" ht="12.75">
      <c r="A346" s="156"/>
      <c r="B346" s="157"/>
      <c r="C346" s="158"/>
    </row>
    <row r="347" spans="1:3" ht="12.75">
      <c r="A347" s="156"/>
      <c r="B347" s="157"/>
      <c r="C347" s="158"/>
    </row>
    <row r="348" spans="1:3" ht="12.75">
      <c r="A348" s="156"/>
      <c r="B348" s="157"/>
      <c r="C348" s="158"/>
    </row>
    <row r="349" spans="1:3" ht="12.75">
      <c r="A349" s="156"/>
      <c r="B349" s="157"/>
      <c r="C349" s="158"/>
    </row>
    <row r="350" spans="1:3" ht="12.75">
      <c r="A350" s="156"/>
      <c r="B350" s="157"/>
      <c r="C350" s="158"/>
    </row>
    <row r="351" spans="1:3" ht="12.75">
      <c r="A351" s="156"/>
      <c r="B351" s="157"/>
      <c r="C351" s="158"/>
    </row>
    <row r="352" spans="1:3" ht="12.75">
      <c r="A352" s="156"/>
      <c r="B352" s="157"/>
      <c r="C352" s="158"/>
    </row>
    <row r="353" spans="1:3" ht="12.75">
      <c r="A353" s="156"/>
      <c r="B353" s="157"/>
      <c r="C353" s="158"/>
    </row>
    <row r="354" spans="1:3" ht="12.75">
      <c r="A354" s="156"/>
      <c r="B354" s="157"/>
      <c r="C354" s="158"/>
    </row>
    <row r="355" spans="1:3" ht="12.75">
      <c r="A355" s="156"/>
      <c r="B355" s="157"/>
      <c r="C355" s="158"/>
    </row>
    <row r="356" spans="1:3" ht="12.75">
      <c r="A356" s="156"/>
      <c r="B356" s="157"/>
      <c r="C356" s="158"/>
    </row>
    <row r="357" spans="1:3" ht="12.75">
      <c r="A357" s="156"/>
      <c r="B357" s="157"/>
      <c r="C357" s="158"/>
    </row>
    <row r="358" spans="1:3" ht="12.75">
      <c r="A358" s="156"/>
      <c r="B358" s="157"/>
      <c r="C358" s="158"/>
    </row>
    <row r="359" spans="1:3" ht="12.75">
      <c r="A359" s="156"/>
      <c r="B359" s="157"/>
      <c r="C359" s="158"/>
    </row>
    <row r="360" spans="1:3" ht="12.75">
      <c r="A360" s="156"/>
      <c r="B360" s="157"/>
      <c r="C360" s="158"/>
    </row>
    <row r="361" spans="1:3" ht="12.75">
      <c r="A361" s="156"/>
      <c r="B361" s="157"/>
      <c r="C361" s="158"/>
    </row>
    <row r="362" spans="1:3" ht="12.75">
      <c r="A362" s="156"/>
      <c r="B362" s="157"/>
      <c r="C362" s="158"/>
    </row>
    <row r="363" spans="1:3" ht="12.75">
      <c r="A363" s="156"/>
      <c r="B363" s="157"/>
      <c r="C363" s="158"/>
    </row>
    <row r="364" spans="1:3" ht="12.75">
      <c r="A364" s="156"/>
      <c r="B364" s="157"/>
      <c r="C364" s="158"/>
    </row>
    <row r="365" spans="1:3" ht="12.75">
      <c r="A365" s="156"/>
      <c r="B365" s="157"/>
      <c r="C365" s="158"/>
    </row>
    <row r="366" spans="1:3" ht="12.75">
      <c r="A366" s="156"/>
      <c r="B366" s="157"/>
      <c r="C366" s="158"/>
    </row>
    <row r="367" spans="1:3" ht="12.75">
      <c r="A367" s="156"/>
      <c r="B367" s="157"/>
      <c r="C367" s="158"/>
    </row>
    <row r="368" spans="1:3" ht="12.75">
      <c r="A368" s="156"/>
      <c r="B368" s="157"/>
      <c r="C368" s="158"/>
    </row>
    <row r="369" spans="1:3" ht="12.75">
      <c r="A369" s="156"/>
      <c r="B369" s="157"/>
      <c r="C369" s="158"/>
    </row>
    <row r="370" spans="1:3" ht="12.75">
      <c r="A370" s="156"/>
      <c r="B370" s="157"/>
      <c r="C370" s="158"/>
    </row>
    <row r="371" spans="1:3" ht="12.75">
      <c r="A371" s="156"/>
      <c r="B371" s="157"/>
      <c r="C371" s="158"/>
    </row>
    <row r="372" spans="1:3" ht="12.75">
      <c r="A372" s="156"/>
      <c r="B372" s="157"/>
      <c r="C372" s="158"/>
    </row>
    <row r="373" spans="1:3" ht="12.75">
      <c r="A373" s="156"/>
      <c r="B373" s="157"/>
      <c r="C373" s="158"/>
    </row>
    <row r="374" spans="1:3" ht="12.75">
      <c r="A374" s="156"/>
      <c r="B374" s="157"/>
      <c r="C374" s="158"/>
    </row>
    <row r="375" spans="1:3" ht="12.75">
      <c r="A375" s="156"/>
      <c r="B375" s="157"/>
      <c r="C375" s="158"/>
    </row>
    <row r="376" spans="1:3" ht="12.75">
      <c r="A376" s="156"/>
      <c r="B376" s="157"/>
      <c r="C376" s="158"/>
    </row>
    <row r="377" spans="1:3" ht="12.75">
      <c r="A377" s="156"/>
      <c r="B377" s="157"/>
      <c r="C377" s="158"/>
    </row>
    <row r="378" spans="1:3" ht="12.75">
      <c r="A378" s="156"/>
      <c r="B378" s="157"/>
      <c r="C378" s="158"/>
    </row>
    <row r="379" spans="1:3" ht="12.75">
      <c r="A379" s="156"/>
      <c r="B379" s="157"/>
      <c r="C379" s="158"/>
    </row>
    <row r="380" spans="1:3" ht="12.75">
      <c r="A380" s="156"/>
      <c r="B380" s="157"/>
      <c r="C380" s="158"/>
    </row>
    <row r="381" spans="1:3" ht="12.75">
      <c r="A381" s="156"/>
      <c r="B381" s="157"/>
      <c r="C381" s="158"/>
    </row>
    <row r="382" spans="1:3" ht="12.75">
      <c r="A382" s="156"/>
      <c r="B382" s="157"/>
      <c r="C382" s="158"/>
    </row>
    <row r="383" spans="1:3" ht="12.75">
      <c r="A383" s="156"/>
      <c r="B383" s="157"/>
      <c r="C383" s="158"/>
    </row>
    <row r="384" spans="1:3" ht="12.75">
      <c r="A384" s="156"/>
      <c r="B384" s="157"/>
      <c r="C384" s="158"/>
    </row>
    <row r="385" spans="1:3" ht="12.75">
      <c r="A385" s="156"/>
      <c r="B385" s="157"/>
      <c r="C385" s="158"/>
    </row>
    <row r="386" spans="1:3" ht="12.75">
      <c r="A386" s="156"/>
      <c r="B386" s="157"/>
      <c r="C386" s="158"/>
    </row>
    <row r="387" spans="1:3" ht="12.75">
      <c r="A387" s="156"/>
      <c r="B387" s="157"/>
      <c r="C387" s="158"/>
    </row>
    <row r="388" spans="1:3" ht="12.75">
      <c r="A388" s="156"/>
      <c r="B388" s="157"/>
      <c r="C388" s="158"/>
    </row>
    <row r="389" spans="1:3" ht="12.75">
      <c r="A389" s="156"/>
      <c r="B389" s="157"/>
      <c r="C389" s="158"/>
    </row>
    <row r="390" spans="1:3" ht="12.75">
      <c r="A390" s="156"/>
      <c r="B390" s="157"/>
      <c r="C390" s="158"/>
    </row>
    <row r="391" spans="1:3" ht="12.75">
      <c r="A391" s="156"/>
      <c r="B391" s="157"/>
      <c r="C391" s="158"/>
    </row>
    <row r="392" spans="1:3" ht="12.75">
      <c r="A392" s="156"/>
      <c r="B392" s="157"/>
      <c r="C392" s="158"/>
    </row>
    <row r="393" spans="1:3" ht="12.75">
      <c r="A393" s="156"/>
      <c r="B393" s="157"/>
      <c r="C393" s="158"/>
    </row>
    <row r="394" spans="1:3" ht="12.75">
      <c r="A394" s="156"/>
      <c r="B394" s="157"/>
      <c r="C394" s="158"/>
    </row>
    <row r="395" spans="1:3" ht="12.75">
      <c r="A395" s="156"/>
      <c r="B395" s="157"/>
      <c r="C395" s="158"/>
    </row>
    <row r="396" spans="1:3" ht="12.75">
      <c r="A396" s="156"/>
      <c r="B396" s="157"/>
      <c r="C396" s="158"/>
    </row>
    <row r="397" spans="1:3" ht="12.75">
      <c r="A397" s="156"/>
      <c r="B397" s="157"/>
      <c r="C397" s="158"/>
    </row>
    <row r="398" spans="1:3" ht="12.75">
      <c r="A398" s="156"/>
      <c r="B398" s="157"/>
      <c r="C398" s="158"/>
    </row>
    <row r="399" spans="1:3" ht="12.75">
      <c r="A399" s="156"/>
      <c r="B399" s="157"/>
      <c r="C399" s="158"/>
    </row>
    <row r="400" spans="1:3" ht="12.75">
      <c r="A400" s="156"/>
      <c r="B400" s="157"/>
      <c r="C400" s="158"/>
    </row>
    <row r="401" spans="1:3" ht="12.75">
      <c r="A401" s="156"/>
      <c r="B401" s="156"/>
      <c r="C401" s="158"/>
    </row>
    <row r="402" spans="1:3" ht="12.75">
      <c r="A402" s="156"/>
      <c r="B402" s="156"/>
      <c r="C402" s="158"/>
    </row>
    <row r="403" spans="1:3" ht="12.75">
      <c r="A403" s="156"/>
      <c r="B403" s="156"/>
      <c r="C403" s="158"/>
    </row>
    <row r="404" spans="1:3" ht="12.75">
      <c r="A404" s="156"/>
      <c r="B404" s="156"/>
      <c r="C404" s="158"/>
    </row>
    <row r="405" spans="1:3" ht="12.75">
      <c r="A405" s="156"/>
      <c r="B405" s="156"/>
      <c r="C405" s="158"/>
    </row>
    <row r="406" spans="1:3" ht="12.75">
      <c r="A406" s="156"/>
      <c r="B406" s="156"/>
      <c r="C406" s="158"/>
    </row>
    <row r="407" spans="1:3" ht="12.75">
      <c r="A407" s="156"/>
      <c r="B407" s="156"/>
      <c r="C407" s="158"/>
    </row>
    <row r="408" spans="1:3" ht="12.75">
      <c r="A408" s="156"/>
      <c r="B408" s="156"/>
      <c r="C408" s="158"/>
    </row>
    <row r="409" spans="1:3" ht="12.75">
      <c r="A409" s="156"/>
      <c r="B409" s="156"/>
      <c r="C409" s="158"/>
    </row>
    <row r="410" spans="1:3" ht="12.75">
      <c r="A410" s="156"/>
      <c r="B410" s="156"/>
      <c r="C410" s="158"/>
    </row>
    <row r="411" spans="1:3" ht="12.75">
      <c r="A411" s="156"/>
      <c r="B411" s="156"/>
      <c r="C411" s="158"/>
    </row>
    <row r="412" spans="1:3" ht="12.75">
      <c r="A412" s="156"/>
      <c r="B412" s="156"/>
      <c r="C412" s="158"/>
    </row>
    <row r="413" spans="1:3" ht="12.75">
      <c r="A413" s="156"/>
      <c r="B413" s="156"/>
      <c r="C413" s="158"/>
    </row>
    <row r="414" spans="1:3" ht="12.75">
      <c r="A414" s="156"/>
      <c r="B414" s="156"/>
      <c r="C414" s="158"/>
    </row>
    <row r="415" spans="1:3" ht="12.75">
      <c r="A415" s="156"/>
      <c r="B415" s="156"/>
      <c r="C415" s="158"/>
    </row>
    <row r="416" spans="1:3" ht="12.75">
      <c r="A416" s="156"/>
      <c r="B416" s="156"/>
      <c r="C416" s="158"/>
    </row>
    <row r="417" spans="1:3" ht="12.75">
      <c r="A417" s="156"/>
      <c r="B417" s="156"/>
      <c r="C417" s="158"/>
    </row>
    <row r="418" spans="1:3" ht="12.75">
      <c r="A418" s="156"/>
      <c r="B418" s="156"/>
      <c r="C418" s="158"/>
    </row>
    <row r="419" spans="1:3" ht="12.75">
      <c r="A419" s="156"/>
      <c r="B419" s="156"/>
      <c r="C419" s="158"/>
    </row>
    <row r="420" spans="1:3" ht="12.75">
      <c r="A420" s="156"/>
      <c r="B420" s="156"/>
      <c r="C420" s="158"/>
    </row>
    <row r="421" spans="1:3" ht="12.75">
      <c r="A421" s="156"/>
      <c r="B421" s="156"/>
      <c r="C421" s="158"/>
    </row>
    <row r="422" spans="2:3" ht="12.75">
      <c r="B422" s="161"/>
      <c r="C422" s="162"/>
    </row>
    <row r="423" spans="2:3" ht="12.75">
      <c r="B423" s="161"/>
      <c r="C423" s="162"/>
    </row>
    <row r="424" spans="2:3" ht="12.75">
      <c r="B424" s="161"/>
      <c r="C424" s="162"/>
    </row>
    <row r="425" spans="2:3" ht="12.75">
      <c r="B425" s="161"/>
      <c r="C425" s="162"/>
    </row>
    <row r="426" spans="2:3" ht="12.75">
      <c r="B426" s="161"/>
      <c r="C426" s="162"/>
    </row>
    <row r="427" spans="2:3" ht="12.75">
      <c r="B427" s="161"/>
      <c r="C427" s="162"/>
    </row>
    <row r="428" spans="2:3" ht="12.75">
      <c r="B428" s="161"/>
      <c r="C428" s="162"/>
    </row>
    <row r="429" spans="2:3" ht="12.75">
      <c r="B429" s="161"/>
      <c r="C429" s="162"/>
    </row>
    <row r="430" spans="2:3" ht="12.75">
      <c r="B430" s="161"/>
      <c r="C430" s="162"/>
    </row>
    <row r="431" spans="2:3" ht="12.75">
      <c r="B431" s="161"/>
      <c r="C431" s="162"/>
    </row>
    <row r="432" spans="2:3" ht="12.75">
      <c r="B432" s="161"/>
      <c r="C432" s="162"/>
    </row>
    <row r="433" spans="2:3" ht="12.75">
      <c r="B433" s="161"/>
      <c r="C433" s="162"/>
    </row>
    <row r="434" spans="2:3" ht="12.75">
      <c r="B434" s="161"/>
      <c r="C434" s="162"/>
    </row>
    <row r="435" spans="2:3" ht="12.75">
      <c r="B435" s="161"/>
      <c r="C435" s="162"/>
    </row>
    <row r="436" spans="2:3" ht="12.75">
      <c r="B436" s="161"/>
      <c r="C436" s="162"/>
    </row>
    <row r="437" spans="2:3" ht="12.75">
      <c r="B437" s="161"/>
      <c r="C437" s="162"/>
    </row>
    <row r="438" spans="2:3" ht="12.75">
      <c r="B438" s="161"/>
      <c r="C438" s="162"/>
    </row>
    <row r="439" spans="2:3" ht="12.75">
      <c r="B439" s="161"/>
      <c r="C439" s="162"/>
    </row>
    <row r="440" spans="2:3" ht="12.75">
      <c r="B440" s="161"/>
      <c r="C440" s="162"/>
    </row>
    <row r="441" spans="2:3" ht="12.75">
      <c r="B441" s="161"/>
      <c r="C441" s="162"/>
    </row>
    <row r="442" spans="2:3" ht="12.75">
      <c r="B442" s="161"/>
      <c r="C442" s="162"/>
    </row>
    <row r="443" spans="2:3" ht="12.75">
      <c r="B443" s="161"/>
      <c r="C443" s="162"/>
    </row>
    <row r="444" spans="2:3" ht="12.75">
      <c r="B444" s="161"/>
      <c r="C444" s="162"/>
    </row>
    <row r="445" spans="2:3" ht="12.75">
      <c r="B445" s="161"/>
      <c r="C445" s="162"/>
    </row>
    <row r="446" spans="2:3" ht="12.75">
      <c r="B446" s="161"/>
      <c r="C446" s="162"/>
    </row>
    <row r="447" spans="2:3" ht="12.75">
      <c r="B447" s="161"/>
      <c r="C447" s="162"/>
    </row>
    <row r="448" spans="2:3" ht="12.75">
      <c r="B448" s="161"/>
      <c r="C448" s="162"/>
    </row>
    <row r="449" spans="2:3" ht="12.75">
      <c r="B449" s="161"/>
      <c r="C449" s="162"/>
    </row>
    <row r="450" spans="2:3" ht="12.75">
      <c r="B450" s="161"/>
      <c r="C450" s="162"/>
    </row>
    <row r="451" spans="2:3" ht="12.75">
      <c r="B451" s="161"/>
      <c r="C451" s="162"/>
    </row>
    <row r="452" spans="2:3" ht="12.75">
      <c r="B452" s="161"/>
      <c r="C452" s="162"/>
    </row>
    <row r="453" spans="2:3" ht="12.75">
      <c r="B453" s="161"/>
      <c r="C453" s="162"/>
    </row>
    <row r="454" spans="2:3" ht="12.75">
      <c r="B454" s="161"/>
      <c r="C454" s="162"/>
    </row>
    <row r="455" spans="2:3" ht="12.75">
      <c r="B455" s="161"/>
      <c r="C455" s="162"/>
    </row>
    <row r="456" spans="2:3" ht="12.75">
      <c r="B456" s="161"/>
      <c r="C456" s="162"/>
    </row>
    <row r="457" spans="2:3" ht="12.75">
      <c r="B457" s="161"/>
      <c r="C457" s="162"/>
    </row>
    <row r="458" spans="2:3" ht="12.75">
      <c r="B458" s="161"/>
      <c r="C458" s="162"/>
    </row>
    <row r="459" spans="2:3" ht="12.75">
      <c r="B459" s="161"/>
      <c r="C459" s="162"/>
    </row>
    <row r="460" spans="2:3" ht="12.75">
      <c r="B460" s="161"/>
      <c r="C460" s="162"/>
    </row>
    <row r="461" spans="2:3" ht="12.75">
      <c r="B461" s="161"/>
      <c r="C461" s="162"/>
    </row>
    <row r="462" spans="2:3" ht="12.75">
      <c r="B462" s="161"/>
      <c r="C462" s="162"/>
    </row>
    <row r="463" spans="2:3" ht="12.75">
      <c r="B463" s="161"/>
      <c r="C463" s="162"/>
    </row>
    <row r="464" spans="2:3" ht="12.75">
      <c r="B464" s="161"/>
      <c r="C464" s="162"/>
    </row>
    <row r="465" spans="2:3" ht="12.75">
      <c r="B465" s="161"/>
      <c r="C465" s="162"/>
    </row>
    <row r="466" spans="2:3" ht="12.75">
      <c r="B466" s="161"/>
      <c r="C466" s="162"/>
    </row>
    <row r="467" spans="2:3" ht="12.75">
      <c r="B467" s="161"/>
      <c r="C467" s="162"/>
    </row>
    <row r="468" spans="2:3" ht="12.75">
      <c r="B468" s="161"/>
      <c r="C468" s="162"/>
    </row>
    <row r="469" spans="2:3" ht="12.75">
      <c r="B469" s="161"/>
      <c r="C469" s="162"/>
    </row>
    <row r="470" spans="2:3" ht="12.75">
      <c r="B470" s="161"/>
      <c r="C470" s="162"/>
    </row>
    <row r="471" spans="2:3" ht="12.75">
      <c r="B471" s="161"/>
      <c r="C471" s="162"/>
    </row>
    <row r="472" spans="2:3" ht="12.75">
      <c r="B472" s="161"/>
      <c r="C472" s="162"/>
    </row>
    <row r="473" spans="2:3" ht="12.75">
      <c r="B473" s="161"/>
      <c r="C473" s="162"/>
    </row>
    <row r="474" spans="2:3" ht="12.75">
      <c r="B474" s="161"/>
      <c r="C474" s="162"/>
    </row>
    <row r="475" spans="2:3" ht="12.75">
      <c r="B475" s="161"/>
      <c r="C475" s="162"/>
    </row>
    <row r="476" spans="2:3" ht="12.75">
      <c r="B476" s="161"/>
      <c r="C476" s="162"/>
    </row>
    <row r="477" spans="2:3" ht="12.75">
      <c r="B477" s="161"/>
      <c r="C477" s="162"/>
    </row>
    <row r="478" spans="2:3" ht="12.75">
      <c r="B478" s="161"/>
      <c r="C478" s="162"/>
    </row>
    <row r="479" spans="2:3" ht="12.75">
      <c r="B479" s="161"/>
      <c r="C479" s="162"/>
    </row>
    <row r="480" spans="2:3" ht="12.75">
      <c r="B480" s="161"/>
      <c r="C480" s="162"/>
    </row>
    <row r="481" spans="2:3" ht="12.75">
      <c r="B481" s="161"/>
      <c r="C481" s="162"/>
    </row>
    <row r="482" spans="2:3" ht="12.75">
      <c r="B482" s="161"/>
      <c r="C482" s="162"/>
    </row>
    <row r="483" spans="2:3" ht="12.75">
      <c r="B483" s="161"/>
      <c r="C483" s="162"/>
    </row>
    <row r="484" spans="2:3" ht="12.75">
      <c r="B484" s="161"/>
      <c r="C484" s="162"/>
    </row>
    <row r="485" spans="2:3" ht="12.75">
      <c r="B485" s="161"/>
      <c r="C485" s="162"/>
    </row>
    <row r="486" spans="2:3" ht="12.75">
      <c r="B486" s="161"/>
      <c r="C486" s="162"/>
    </row>
    <row r="487" spans="2:3" ht="12.75">
      <c r="B487" s="161"/>
      <c r="C487" s="162"/>
    </row>
    <row r="488" spans="2:3" ht="12.75">
      <c r="B488" s="161"/>
      <c r="C488" s="162"/>
    </row>
    <row r="489" spans="2:3" ht="12.75">
      <c r="B489" s="161"/>
      <c r="C489" s="162"/>
    </row>
    <row r="490" spans="2:3" ht="12.75">
      <c r="B490" s="161"/>
      <c r="C490" s="162"/>
    </row>
    <row r="491" spans="2:3" ht="12.75">
      <c r="B491" s="161"/>
      <c r="C491" s="162"/>
    </row>
    <row r="492" spans="2:3" ht="12.75">
      <c r="B492" s="161"/>
      <c r="C492" s="162"/>
    </row>
    <row r="493" spans="2:3" ht="12.75">
      <c r="B493" s="161"/>
      <c r="C493" s="162"/>
    </row>
    <row r="494" spans="2:3" ht="12.75">
      <c r="B494" s="161"/>
      <c r="C494" s="162"/>
    </row>
    <row r="495" spans="2:3" ht="12.75">
      <c r="B495" s="161"/>
      <c r="C495" s="162"/>
    </row>
    <row r="496" spans="2:3" ht="12.75">
      <c r="B496" s="161"/>
      <c r="C496" s="162"/>
    </row>
    <row r="497" spans="2:3" ht="12.75">
      <c r="B497" s="161"/>
      <c r="C497" s="162"/>
    </row>
    <row r="498" spans="2:3" ht="12.75">
      <c r="B498" s="161"/>
      <c r="C498" s="162"/>
    </row>
    <row r="499" spans="2:3" ht="12.75">
      <c r="B499" s="161"/>
      <c r="C499" s="162"/>
    </row>
    <row r="500" spans="2:3" ht="12.75">
      <c r="B500" s="161"/>
      <c r="C500" s="162"/>
    </row>
    <row r="501" spans="2:3" ht="12.75">
      <c r="B501" s="161"/>
      <c r="C501" s="162"/>
    </row>
    <row r="502" spans="2:3" ht="12.75">
      <c r="B502" s="161"/>
      <c r="C502" s="162"/>
    </row>
    <row r="503" spans="2:3" ht="12.75">
      <c r="B503" s="161"/>
      <c r="C503" s="162"/>
    </row>
    <row r="504" spans="2:3" ht="12.75">
      <c r="B504" s="161"/>
      <c r="C504" s="162"/>
    </row>
    <row r="505" spans="2:3" ht="12.75">
      <c r="B505" s="161"/>
      <c r="C505" s="162"/>
    </row>
    <row r="506" spans="2:3" ht="12.75">
      <c r="B506" s="161"/>
      <c r="C506" s="162"/>
    </row>
    <row r="507" spans="2:3" ht="12.75">
      <c r="B507" s="161"/>
      <c r="C507" s="162"/>
    </row>
    <row r="508" spans="2:3" ht="12.75">
      <c r="B508" s="161"/>
      <c r="C508" s="162"/>
    </row>
    <row r="509" spans="2:3" ht="12.75">
      <c r="B509" s="161"/>
      <c r="C509" s="162"/>
    </row>
    <row r="510" spans="2:3" ht="12.75">
      <c r="B510" s="161"/>
      <c r="C510" s="162"/>
    </row>
    <row r="511" spans="2:3" ht="12.75">
      <c r="B511" s="161"/>
      <c r="C511" s="162"/>
    </row>
    <row r="512" spans="2:3" ht="12.75">
      <c r="B512" s="161"/>
      <c r="C512" s="162"/>
    </row>
    <row r="513" spans="2:3" ht="12.75">
      <c r="B513" s="161"/>
      <c r="C513" s="162"/>
    </row>
    <row r="514" spans="2:3" ht="12.75">
      <c r="B514" s="161"/>
      <c r="C514" s="162"/>
    </row>
    <row r="515" spans="2:3" ht="12.75">
      <c r="B515" s="161"/>
      <c r="C515" s="162"/>
    </row>
    <row r="516" spans="2:3" ht="12.75">
      <c r="B516" s="161"/>
      <c r="C516" s="162"/>
    </row>
    <row r="517" spans="2:3" ht="12.75">
      <c r="B517" s="161"/>
      <c r="C517" s="162"/>
    </row>
    <row r="518" spans="2:3" ht="12.75">
      <c r="B518" s="161"/>
      <c r="C518" s="162"/>
    </row>
    <row r="519" spans="2:3" ht="12.75">
      <c r="B519" s="161"/>
      <c r="C519" s="162"/>
    </row>
    <row r="520" spans="2:3" ht="12.75">
      <c r="B520" s="161"/>
      <c r="C520" s="162"/>
    </row>
    <row r="521" spans="2:3" ht="12.75">
      <c r="B521" s="161"/>
      <c r="C521" s="162"/>
    </row>
    <row r="522" spans="2:3" ht="12.75">
      <c r="B522" s="161"/>
      <c r="C522" s="162"/>
    </row>
    <row r="523" spans="2:3" ht="12.75">
      <c r="B523" s="161"/>
      <c r="C523" s="162"/>
    </row>
    <row r="524" spans="2:3" ht="12.75">
      <c r="B524" s="161"/>
      <c r="C524" s="162"/>
    </row>
    <row r="525" spans="2:3" ht="12.75">
      <c r="B525" s="161"/>
      <c r="C525" s="162"/>
    </row>
    <row r="526" spans="2:3" ht="12.75">
      <c r="B526" s="161"/>
      <c r="C526" s="162"/>
    </row>
    <row r="527" spans="2:3" ht="12.75">
      <c r="B527" s="161"/>
      <c r="C527" s="162"/>
    </row>
    <row r="528" spans="2:3" ht="12.75">
      <c r="B528" s="161"/>
      <c r="C528" s="162"/>
    </row>
    <row r="529" spans="2:3" ht="12.75">
      <c r="B529" s="161"/>
      <c r="C529" s="162"/>
    </row>
    <row r="530" spans="2:3" ht="12.75">
      <c r="B530" s="161"/>
      <c r="C530" s="162"/>
    </row>
    <row r="531" spans="2:3" ht="12.75">
      <c r="B531" s="161"/>
      <c r="C531" s="162"/>
    </row>
    <row r="532" spans="2:3" ht="12.75">
      <c r="B532" s="161"/>
      <c r="C532" s="162"/>
    </row>
    <row r="533" spans="2:3" ht="12.75">
      <c r="B533" s="161"/>
      <c r="C533" s="162"/>
    </row>
    <row r="534" spans="2:3" ht="12.75">
      <c r="B534" s="161"/>
      <c r="C534" s="162"/>
    </row>
    <row r="535" spans="2:3" ht="12.75">
      <c r="B535" s="161"/>
      <c r="C535" s="162"/>
    </row>
    <row r="536" spans="2:3" ht="12.75">
      <c r="B536" s="161"/>
      <c r="C536" s="162"/>
    </row>
    <row r="537" spans="2:3" ht="12.75">
      <c r="B537" s="161"/>
      <c r="C537" s="162"/>
    </row>
    <row r="538" spans="2:3" ht="12.75">
      <c r="B538" s="161"/>
      <c r="C538" s="162"/>
    </row>
    <row r="539" spans="2:3" ht="12.75">
      <c r="B539" s="161"/>
      <c r="C539" s="162"/>
    </row>
    <row r="540" spans="2:3" ht="12.75">
      <c r="B540" s="161"/>
      <c r="C540" s="162"/>
    </row>
    <row r="541" spans="2:3" ht="12.75">
      <c r="B541" s="161"/>
      <c r="C541" s="162"/>
    </row>
    <row r="542" spans="2:3" ht="12.75">
      <c r="B542" s="161"/>
      <c r="C542" s="162"/>
    </row>
    <row r="543" spans="2:3" ht="12.75">
      <c r="B543" s="161"/>
      <c r="C543" s="162"/>
    </row>
    <row r="544" spans="2:3" ht="12.75">
      <c r="B544" s="161"/>
      <c r="C544" s="162"/>
    </row>
    <row r="545" spans="2:3" ht="12.75">
      <c r="B545" s="161"/>
      <c r="C545" s="162"/>
    </row>
    <row r="546" spans="2:3" ht="12.75">
      <c r="B546" s="161"/>
      <c r="C546" s="162"/>
    </row>
    <row r="547" spans="2:3" ht="12.75">
      <c r="B547" s="161"/>
      <c r="C547" s="162"/>
    </row>
    <row r="548" spans="2:3" ht="12.75">
      <c r="B548" s="161"/>
      <c r="C548" s="162"/>
    </row>
    <row r="549" spans="2:3" ht="12.75">
      <c r="B549" s="161"/>
      <c r="C549" s="162"/>
    </row>
    <row r="550" spans="2:3" ht="12.75">
      <c r="B550" s="161"/>
      <c r="C550" s="162"/>
    </row>
    <row r="551" spans="2:3" ht="12.75">
      <c r="B551" s="161"/>
      <c r="C551" s="162"/>
    </row>
    <row r="552" spans="2:3" ht="12.75">
      <c r="B552" s="161"/>
      <c r="C552" s="162"/>
    </row>
    <row r="553" spans="2:3" ht="12.75">
      <c r="B553" s="161"/>
      <c r="C553" s="162"/>
    </row>
    <row r="554" spans="2:3" ht="12.75">
      <c r="B554" s="161"/>
      <c r="C554" s="162"/>
    </row>
    <row r="555" spans="2:3" ht="12.75">
      <c r="B555" s="161"/>
      <c r="C555" s="162"/>
    </row>
    <row r="556" spans="2:3" ht="12.75">
      <c r="B556" s="161"/>
      <c r="C556" s="162"/>
    </row>
    <row r="557" spans="2:3" ht="12.75">
      <c r="B557" s="161"/>
      <c r="C557" s="162"/>
    </row>
    <row r="558" spans="2:3" ht="12.75">
      <c r="B558" s="161"/>
      <c r="C558" s="162"/>
    </row>
    <row r="559" spans="2:3" ht="12.75">
      <c r="B559" s="161"/>
      <c r="C559" s="162"/>
    </row>
    <row r="560" spans="2:3" ht="12.75">
      <c r="B560" s="161"/>
      <c r="C560" s="162"/>
    </row>
    <row r="561" spans="2:3" ht="12.75">
      <c r="B561" s="161"/>
      <c r="C561" s="162"/>
    </row>
    <row r="562" spans="2:3" ht="12.75">
      <c r="B562" s="161"/>
      <c r="C562" s="162"/>
    </row>
    <row r="563" spans="2:3" ht="12.75">
      <c r="B563" s="161"/>
      <c r="C563" s="162"/>
    </row>
    <row r="564" spans="2:3" ht="12.75">
      <c r="B564" s="161"/>
      <c r="C564" s="162"/>
    </row>
    <row r="565" spans="2:3" ht="12.75">
      <c r="B565" s="161"/>
      <c r="C565" s="162"/>
    </row>
    <row r="566" spans="2:3" ht="12.75">
      <c r="B566" s="161"/>
      <c r="C566" s="162"/>
    </row>
    <row r="567" spans="2:3" ht="12.75">
      <c r="B567" s="161"/>
      <c r="C567" s="162"/>
    </row>
    <row r="568" spans="2:3" ht="12.75">
      <c r="B568" s="161"/>
      <c r="C568" s="162"/>
    </row>
    <row r="569" spans="2:3" ht="12.75">
      <c r="B569" s="161"/>
      <c r="C569" s="162"/>
    </row>
    <row r="570" spans="2:3" ht="12.75">
      <c r="B570" s="161"/>
      <c r="C570" s="162"/>
    </row>
    <row r="571" spans="2:3" ht="12.75">
      <c r="B571" s="161"/>
      <c r="C571" s="162"/>
    </row>
    <row r="572" spans="2:3" ht="12.75">
      <c r="B572" s="161"/>
      <c r="C572" s="162"/>
    </row>
    <row r="573" spans="2:3" ht="12.75">
      <c r="B573" s="161"/>
      <c r="C573" s="162"/>
    </row>
    <row r="574" spans="2:3" ht="12.75">
      <c r="B574" s="161"/>
      <c r="C574" s="162"/>
    </row>
    <row r="575" spans="2:3" ht="12.75">
      <c r="B575" s="161"/>
      <c r="C575" s="162"/>
    </row>
    <row r="576" spans="2:3" ht="12.75">
      <c r="B576" s="161"/>
      <c r="C576" s="162"/>
    </row>
    <row r="577" spans="2:3" ht="12.75">
      <c r="B577" s="161"/>
      <c r="C577" s="162"/>
    </row>
    <row r="578" spans="2:3" ht="12.75">
      <c r="B578" s="161"/>
      <c r="C578" s="162"/>
    </row>
    <row r="579" spans="2:3" ht="12.75">
      <c r="B579" s="161"/>
      <c r="C579" s="162"/>
    </row>
    <row r="580" spans="2:3" ht="12.75">
      <c r="B580" s="161"/>
      <c r="C580" s="162"/>
    </row>
    <row r="581" spans="2:3" ht="12.75">
      <c r="B581" s="161"/>
      <c r="C581" s="162"/>
    </row>
    <row r="582" spans="2:3" ht="12.75">
      <c r="B582" s="161"/>
      <c r="C582" s="162"/>
    </row>
    <row r="583" spans="2:3" ht="12.75">
      <c r="B583" s="161"/>
      <c r="C583" s="162"/>
    </row>
    <row r="584" spans="2:3" ht="12.75">
      <c r="B584" s="161"/>
      <c r="C584" s="162"/>
    </row>
    <row r="585" spans="2:3" ht="12.75">
      <c r="B585" s="161"/>
      <c r="C585" s="162"/>
    </row>
    <row r="586" spans="2:3" ht="12.75">
      <c r="B586" s="161"/>
      <c r="C586" s="162"/>
    </row>
    <row r="587" spans="2:3" ht="12.75">
      <c r="B587" s="161"/>
      <c r="C587" s="162"/>
    </row>
    <row r="588" spans="2:3" ht="12.75">
      <c r="B588" s="161"/>
      <c r="C588" s="162"/>
    </row>
    <row r="589" spans="2:3" ht="12.75">
      <c r="B589" s="161"/>
      <c r="C589" s="162"/>
    </row>
    <row r="590" spans="2:3" ht="12.75">
      <c r="B590" s="161"/>
      <c r="C590" s="162"/>
    </row>
    <row r="591" spans="2:3" ht="12.75">
      <c r="B591" s="161"/>
      <c r="C591" s="162"/>
    </row>
    <row r="592" spans="2:3" ht="12.75">
      <c r="B592" s="161"/>
      <c r="C592" s="162"/>
    </row>
    <row r="593" spans="2:3" ht="12.75">
      <c r="B593" s="161"/>
      <c r="C593" s="162"/>
    </row>
    <row r="594" spans="2:3" ht="12.75">
      <c r="B594" s="161"/>
      <c r="C594" s="162"/>
    </row>
    <row r="595" spans="2:3" ht="12.75">
      <c r="B595" s="161"/>
      <c r="C595" s="162"/>
    </row>
    <row r="596" spans="2:3" ht="12.75">
      <c r="B596" s="161"/>
      <c r="C596" s="162"/>
    </row>
    <row r="597" spans="2:3" ht="12.75">
      <c r="B597" s="161"/>
      <c r="C597" s="162"/>
    </row>
    <row r="598" spans="2:3" ht="12.75">
      <c r="B598" s="161"/>
      <c r="C598" s="162"/>
    </row>
    <row r="599" spans="2:3" ht="12.75">
      <c r="B599" s="161"/>
      <c r="C599" s="162"/>
    </row>
    <row r="600" spans="2:3" ht="12.75">
      <c r="B600" s="161"/>
      <c r="C600" s="162"/>
    </row>
    <row r="601" spans="2:3" ht="12.75">
      <c r="B601" s="161"/>
      <c r="C601" s="162"/>
    </row>
    <row r="602" spans="2:3" ht="12.75">
      <c r="B602" s="161"/>
      <c r="C602" s="162"/>
    </row>
    <row r="603" spans="2:3" ht="12.75">
      <c r="B603" s="161"/>
      <c r="C603" s="162"/>
    </row>
    <row r="604" spans="2:3" ht="12.75">
      <c r="B604" s="161"/>
      <c r="C604" s="162"/>
    </row>
    <row r="605" spans="2:3" ht="12.75">
      <c r="B605" s="161"/>
      <c r="C605" s="162"/>
    </row>
    <row r="606" spans="2:3" ht="12.75">
      <c r="B606" s="161"/>
      <c r="C606" s="162"/>
    </row>
    <row r="607" spans="2:3" ht="12.75">
      <c r="B607" s="161"/>
      <c r="C607" s="162"/>
    </row>
    <row r="608" spans="2:3" ht="12.75">
      <c r="B608" s="161"/>
      <c r="C608" s="162"/>
    </row>
    <row r="609" spans="2:3" ht="12.75">
      <c r="B609" s="161"/>
      <c r="C609" s="162"/>
    </row>
    <row r="610" spans="2:3" ht="12.75">
      <c r="B610" s="161"/>
      <c r="C610" s="162"/>
    </row>
    <row r="611" spans="2:3" ht="12.75">
      <c r="B611" s="161"/>
      <c r="C611" s="162"/>
    </row>
    <row r="612" spans="2:3" ht="12.75">
      <c r="B612" s="161"/>
      <c r="C612" s="162"/>
    </row>
    <row r="613" spans="2:3" ht="12.75">
      <c r="B613" s="161"/>
      <c r="C613" s="162"/>
    </row>
    <row r="614" spans="2:3" ht="12.75">
      <c r="B614" s="161"/>
      <c r="C614" s="162"/>
    </row>
    <row r="615" spans="2:3" ht="12.75">
      <c r="B615" s="161"/>
      <c r="C615" s="162"/>
    </row>
    <row r="616" spans="2:3" ht="12.75">
      <c r="B616" s="161"/>
      <c r="C616" s="162"/>
    </row>
    <row r="617" spans="2:3" ht="12.75">
      <c r="B617" s="161"/>
      <c r="C617" s="162"/>
    </row>
    <row r="618" spans="2:3" ht="12.75">
      <c r="B618" s="161"/>
      <c r="C618" s="162"/>
    </row>
    <row r="619" spans="2:3" ht="12.75">
      <c r="B619" s="161"/>
      <c r="C619" s="162"/>
    </row>
    <row r="620" spans="2:3" ht="12.75">
      <c r="B620" s="161"/>
      <c r="C620" s="162"/>
    </row>
    <row r="621" spans="2:3" ht="12.75">
      <c r="B621" s="161"/>
      <c r="C621" s="162"/>
    </row>
    <row r="622" spans="2:3" ht="12.75">
      <c r="B622" s="161"/>
      <c r="C622" s="162"/>
    </row>
    <row r="623" spans="2:3" ht="12.75">
      <c r="B623" s="161"/>
      <c r="C623" s="162"/>
    </row>
    <row r="624" spans="2:3" ht="12.75">
      <c r="B624" s="161"/>
      <c r="C624" s="162"/>
    </row>
    <row r="625" spans="2:3" ht="12.75">
      <c r="B625" s="161"/>
      <c r="C625" s="162"/>
    </row>
    <row r="626" spans="2:3" ht="12.75">
      <c r="B626" s="161"/>
      <c r="C626" s="162"/>
    </row>
    <row r="627" spans="2:3" ht="12.75">
      <c r="B627" s="161"/>
      <c r="C627" s="162"/>
    </row>
    <row r="628" spans="2:3" ht="12.75">
      <c r="B628" s="161"/>
      <c r="C628" s="162"/>
    </row>
    <row r="629" spans="2:3" ht="12.75">
      <c r="B629" s="161"/>
      <c r="C629" s="162"/>
    </row>
    <row r="630" spans="2:3" ht="12.75">
      <c r="B630" s="161"/>
      <c r="C630" s="162"/>
    </row>
    <row r="631" spans="2:3" ht="12.75">
      <c r="B631" s="161"/>
      <c r="C631" s="162"/>
    </row>
    <row r="632" spans="2:3" ht="12.75">
      <c r="B632" s="161"/>
      <c r="C632" s="162"/>
    </row>
    <row r="633" spans="2:3" ht="12.75">
      <c r="B633" s="161"/>
      <c r="C633" s="162"/>
    </row>
    <row r="634" spans="2:3" ht="12.75">
      <c r="B634" s="161"/>
      <c r="C634" s="162"/>
    </row>
    <row r="635" spans="2:3" ht="12.75">
      <c r="B635" s="161"/>
      <c r="C635" s="162"/>
    </row>
    <row r="636" spans="2:3" ht="12.75">
      <c r="B636" s="161"/>
      <c r="C636" s="162"/>
    </row>
    <row r="637" spans="2:3" ht="12.75">
      <c r="B637" s="161"/>
      <c r="C637" s="162"/>
    </row>
    <row r="638" spans="2:3" ht="12.75">
      <c r="B638" s="161"/>
      <c r="C638" s="162"/>
    </row>
    <row r="639" spans="2:3" ht="12.75">
      <c r="B639" s="161"/>
      <c r="C639" s="162"/>
    </row>
    <row r="640" spans="2:3" ht="12.75">
      <c r="B640" s="161"/>
      <c r="C640" s="162"/>
    </row>
    <row r="641" spans="2:3" ht="12.75">
      <c r="B641" s="161"/>
      <c r="C641" s="162"/>
    </row>
    <row r="642" spans="2:3" ht="12.75">
      <c r="B642" s="161"/>
      <c r="C642" s="162"/>
    </row>
    <row r="643" spans="2:3" ht="12.75">
      <c r="B643" s="161"/>
      <c r="C643" s="162"/>
    </row>
    <row r="644" spans="2:3" ht="12.75">
      <c r="B644" s="161"/>
      <c r="C644" s="162"/>
    </row>
    <row r="645" spans="2:3" ht="12.75">
      <c r="B645" s="161"/>
      <c r="C645" s="162"/>
    </row>
    <row r="646" spans="2:3" ht="12.75">
      <c r="B646" s="161"/>
      <c r="C646" s="162"/>
    </row>
    <row r="647" spans="2:3" ht="12.75">
      <c r="B647" s="161"/>
      <c r="C647" s="162"/>
    </row>
    <row r="648" spans="2:3" ht="12.75">
      <c r="B648" s="161"/>
      <c r="C648" s="162"/>
    </row>
    <row r="649" spans="2:3" ht="12.75">
      <c r="B649" s="161"/>
      <c r="C649" s="162"/>
    </row>
    <row r="650" spans="2:3" ht="12.75">
      <c r="B650" s="161"/>
      <c r="C650" s="162"/>
    </row>
    <row r="651" spans="2:3" ht="12.75">
      <c r="B651" s="161"/>
      <c r="C651" s="162"/>
    </row>
    <row r="652" spans="2:3" ht="12.75">
      <c r="B652" s="161"/>
      <c r="C652" s="162"/>
    </row>
    <row r="653" spans="2:3" ht="12.75">
      <c r="B653" s="161"/>
      <c r="C653" s="162"/>
    </row>
    <row r="654" spans="2:3" ht="12.75">
      <c r="B654" s="161"/>
      <c r="C654" s="162"/>
    </row>
    <row r="655" spans="2:3" ht="12.75">
      <c r="B655" s="161"/>
      <c r="C655" s="162"/>
    </row>
    <row r="656" spans="2:3" ht="12.75">
      <c r="B656" s="161"/>
      <c r="C656" s="162"/>
    </row>
    <row r="657" spans="2:3" ht="12.75">
      <c r="B657" s="161"/>
      <c r="C657" s="162"/>
    </row>
    <row r="658" spans="2:3" ht="12.75">
      <c r="B658" s="161"/>
      <c r="C658" s="162"/>
    </row>
    <row r="659" spans="2:3" ht="12.75">
      <c r="B659" s="161"/>
      <c r="C659" s="162"/>
    </row>
    <row r="660" spans="2:3" ht="12.75">
      <c r="B660" s="161"/>
      <c r="C660" s="162"/>
    </row>
    <row r="661" spans="2:3" ht="12.75">
      <c r="B661" s="161"/>
      <c r="C661" s="162"/>
    </row>
    <row r="662" spans="2:3" ht="12.75">
      <c r="B662" s="161"/>
      <c r="C662" s="162"/>
    </row>
    <row r="663" spans="2:3" ht="12.75">
      <c r="B663" s="161"/>
      <c r="C663" s="162"/>
    </row>
    <row r="664" spans="2:3" ht="12.75">
      <c r="B664" s="161"/>
      <c r="C664" s="162"/>
    </row>
    <row r="665" spans="2:3" ht="12.75">
      <c r="B665" s="161"/>
      <c r="C665" s="162"/>
    </row>
    <row r="666" spans="2:3" ht="12.75">
      <c r="B666" s="161"/>
      <c r="C666" s="162"/>
    </row>
    <row r="667" spans="2:3" ht="12.75">
      <c r="B667" s="161"/>
      <c r="C667" s="162"/>
    </row>
    <row r="668" spans="2:3" ht="12.75">
      <c r="B668" s="161"/>
      <c r="C668" s="162"/>
    </row>
    <row r="669" spans="2:3" ht="12.75">
      <c r="B669" s="161"/>
      <c r="C669" s="162"/>
    </row>
    <row r="670" spans="2:3" ht="12.75">
      <c r="B670" s="161"/>
      <c r="C670" s="162"/>
    </row>
    <row r="671" spans="2:3" ht="12.75">
      <c r="B671" s="161"/>
      <c r="C671" s="162"/>
    </row>
    <row r="672" spans="2:3" ht="12.75">
      <c r="B672" s="161"/>
      <c r="C672" s="162"/>
    </row>
    <row r="673" spans="2:3" ht="12.75">
      <c r="B673" s="161"/>
      <c r="C673" s="162"/>
    </row>
    <row r="674" spans="2:3" ht="12.75">
      <c r="B674" s="161"/>
      <c r="C674" s="162"/>
    </row>
    <row r="675" spans="2:3" ht="12.75">
      <c r="B675" s="161"/>
      <c r="C675" s="162"/>
    </row>
    <row r="676" spans="2:3" ht="12.75">
      <c r="B676" s="161"/>
      <c r="C676" s="162"/>
    </row>
    <row r="677" spans="2:3" ht="12.75">
      <c r="B677" s="161"/>
      <c r="C677" s="162"/>
    </row>
    <row r="678" spans="2:3" ht="12.75">
      <c r="B678" s="161"/>
      <c r="C678" s="162"/>
    </row>
    <row r="679" spans="2:3" ht="12.75">
      <c r="B679" s="161"/>
      <c r="C679" s="162"/>
    </row>
    <row r="680" spans="2:3" ht="12.75">
      <c r="B680" s="161"/>
      <c r="C680" s="162"/>
    </row>
    <row r="681" spans="2:3" ht="12.75">
      <c r="B681" s="161"/>
      <c r="C681" s="162"/>
    </row>
    <row r="682" spans="2:3" ht="12.75">
      <c r="B682" s="161"/>
      <c r="C682" s="162"/>
    </row>
    <row r="683" spans="2:3" ht="12.75">
      <c r="B683" s="161"/>
      <c r="C683" s="162"/>
    </row>
    <row r="684" spans="2:3" ht="12.75">
      <c r="B684" s="161"/>
      <c r="C684" s="162"/>
    </row>
    <row r="685" spans="2:3" ht="12.75">
      <c r="B685" s="161"/>
      <c r="C685" s="162"/>
    </row>
    <row r="686" spans="2:3" ht="12.75">
      <c r="B686" s="161"/>
      <c r="C686" s="162"/>
    </row>
    <row r="687" spans="2:3" ht="12.75">
      <c r="B687" s="161"/>
      <c r="C687" s="162"/>
    </row>
    <row r="688" spans="2:3" ht="12.75">
      <c r="B688" s="161"/>
      <c r="C688" s="162"/>
    </row>
    <row r="689" spans="2:3" ht="12.75">
      <c r="B689" s="161"/>
      <c r="C689" s="162"/>
    </row>
    <row r="690" spans="2:3" ht="12.75">
      <c r="B690" s="161"/>
      <c r="C690" s="162"/>
    </row>
    <row r="691" spans="2:3" ht="12.75">
      <c r="B691" s="161"/>
      <c r="C691" s="162"/>
    </row>
    <row r="692" spans="2:3" ht="12.75">
      <c r="B692" s="161"/>
      <c r="C692" s="162"/>
    </row>
    <row r="693" spans="2:3" ht="12.75">
      <c r="B693" s="161"/>
      <c r="C693" s="162"/>
    </row>
    <row r="694" spans="2:3" ht="12.75">
      <c r="B694" s="161"/>
      <c r="C694" s="162"/>
    </row>
    <row r="695" spans="2:3" ht="12.75">
      <c r="B695" s="161"/>
      <c r="C695" s="162"/>
    </row>
    <row r="696" spans="2:3" ht="12.75">
      <c r="B696" s="161"/>
      <c r="C696" s="162"/>
    </row>
    <row r="697" spans="2:3" ht="12.75">
      <c r="B697" s="161"/>
      <c r="C697" s="162"/>
    </row>
    <row r="698" spans="2:3" ht="12.75">
      <c r="B698" s="161"/>
      <c r="C698" s="162"/>
    </row>
    <row r="699" spans="2:3" ht="12.75">
      <c r="B699" s="161"/>
      <c r="C699" s="162"/>
    </row>
    <row r="700" spans="2:3" ht="12.75">
      <c r="B700" s="161"/>
      <c r="C700" s="162"/>
    </row>
    <row r="701" spans="2:3" ht="12.75">
      <c r="B701" s="161"/>
      <c r="C701" s="162"/>
    </row>
    <row r="702" spans="2:3" ht="12.75">
      <c r="B702" s="161"/>
      <c r="C702" s="162"/>
    </row>
    <row r="703" spans="2:3" ht="12.75">
      <c r="B703" s="161"/>
      <c r="C703" s="162"/>
    </row>
    <row r="704" spans="2:3" ht="12.75">
      <c r="B704" s="161"/>
      <c r="C704" s="162"/>
    </row>
    <row r="705" spans="2:3" ht="12.75">
      <c r="B705" s="161"/>
      <c r="C705" s="162"/>
    </row>
    <row r="706" spans="2:3" ht="12.75">
      <c r="B706" s="161"/>
      <c r="C706" s="162"/>
    </row>
    <row r="707" spans="2:3" ht="12.75">
      <c r="B707" s="161"/>
      <c r="C707" s="162"/>
    </row>
    <row r="708" spans="2:3" ht="12.75">
      <c r="B708" s="161"/>
      <c r="C708" s="162"/>
    </row>
    <row r="709" spans="2:3" ht="12.75">
      <c r="B709" s="161"/>
      <c r="C709" s="162"/>
    </row>
    <row r="710" spans="2:3" ht="12.75">
      <c r="B710" s="161"/>
      <c r="C710" s="162"/>
    </row>
    <row r="711" spans="2:3" ht="12.75">
      <c r="B711" s="161"/>
      <c r="C711" s="162"/>
    </row>
    <row r="712" spans="2:3" ht="12.75">
      <c r="B712" s="161"/>
      <c r="C712" s="162"/>
    </row>
    <row r="713" spans="2:3" ht="12.75">
      <c r="B713" s="161"/>
      <c r="C713" s="162"/>
    </row>
    <row r="714" spans="2:3" ht="12.75">
      <c r="B714" s="161"/>
      <c r="C714" s="162"/>
    </row>
    <row r="715" spans="2:3" ht="12.75">
      <c r="B715" s="161"/>
      <c r="C715" s="162"/>
    </row>
    <row r="716" spans="2:3" ht="12.75">
      <c r="B716" s="161"/>
      <c r="C716" s="162"/>
    </row>
    <row r="717" spans="2:3" ht="12.75">
      <c r="B717" s="161"/>
      <c r="C717" s="162"/>
    </row>
    <row r="718" spans="2:3" ht="12.75">
      <c r="B718" s="161"/>
      <c r="C718" s="162"/>
    </row>
    <row r="719" spans="2:3" ht="12.75">
      <c r="B719" s="161"/>
      <c r="C719" s="162"/>
    </row>
    <row r="720" spans="2:3" ht="12.75">
      <c r="B720" s="161"/>
      <c r="C720" s="162"/>
    </row>
    <row r="721" spans="2:3" ht="12.75">
      <c r="B721" s="161"/>
      <c r="C721" s="162"/>
    </row>
    <row r="722" spans="2:3" ht="12.75">
      <c r="B722" s="161"/>
      <c r="C722" s="162"/>
    </row>
    <row r="723" spans="2:3" ht="12.75">
      <c r="B723" s="161"/>
      <c r="C723" s="162"/>
    </row>
    <row r="724" spans="2:3" ht="12.75">
      <c r="B724" s="161"/>
      <c r="C724" s="162"/>
    </row>
    <row r="725" spans="2:3" ht="12.75">
      <c r="B725" s="161"/>
      <c r="C725" s="162"/>
    </row>
    <row r="726" spans="2:3" ht="12.75">
      <c r="B726" s="161"/>
      <c r="C726" s="162"/>
    </row>
    <row r="727" spans="2:3" ht="12.75">
      <c r="B727" s="161"/>
      <c r="C727" s="162"/>
    </row>
    <row r="728" spans="2:3" ht="12.75">
      <c r="B728" s="161"/>
      <c r="C728" s="162"/>
    </row>
    <row r="729" spans="2:3" ht="12.75">
      <c r="B729" s="161"/>
      <c r="C729" s="162"/>
    </row>
    <row r="730" spans="2:3" ht="12.75">
      <c r="B730" s="161"/>
      <c r="C730" s="162"/>
    </row>
    <row r="731" spans="2:3" ht="12.75">
      <c r="B731" s="161"/>
      <c r="C731" s="162"/>
    </row>
    <row r="732" spans="2:3" ht="12.75">
      <c r="B732" s="161"/>
      <c r="C732" s="162"/>
    </row>
    <row r="733" spans="2:3" ht="12.75">
      <c r="B733" s="161"/>
      <c r="C733" s="162"/>
    </row>
    <row r="734" spans="2:3" ht="12.75">
      <c r="B734" s="161"/>
      <c r="C734" s="162"/>
    </row>
    <row r="735" spans="2:3" ht="12.75">
      <c r="B735" s="161"/>
      <c r="C735" s="162"/>
    </row>
    <row r="736" spans="2:3" ht="12.75">
      <c r="B736" s="161"/>
      <c r="C736" s="162"/>
    </row>
    <row r="737" spans="2:3" ht="12.75">
      <c r="B737" s="161"/>
      <c r="C737" s="162"/>
    </row>
    <row r="738" spans="2:3" ht="12.75">
      <c r="B738" s="161"/>
      <c r="C738" s="162"/>
    </row>
    <row r="739" spans="2:3" ht="12.75">
      <c r="B739" s="161"/>
      <c r="C739" s="162"/>
    </row>
    <row r="740" spans="2:3" ht="12.75">
      <c r="B740" s="161"/>
      <c r="C740" s="162"/>
    </row>
    <row r="741" spans="2:3" ht="12.75">
      <c r="B741" s="161"/>
      <c r="C741" s="162"/>
    </row>
    <row r="742" spans="2:3" ht="12.75">
      <c r="B742" s="161"/>
      <c r="C742" s="162"/>
    </row>
    <row r="743" spans="2:3" ht="12.75">
      <c r="B743" s="161"/>
      <c r="C743" s="162"/>
    </row>
    <row r="744" spans="2:3" ht="12.75">
      <c r="B744" s="161"/>
      <c r="C744" s="162"/>
    </row>
    <row r="745" spans="2:3" ht="12.75">
      <c r="B745" s="161"/>
      <c r="C745" s="162"/>
    </row>
    <row r="746" spans="2:3" ht="12.75">
      <c r="B746" s="161"/>
      <c r="C746" s="162"/>
    </row>
    <row r="747" spans="2:3" ht="12.75">
      <c r="B747" s="161"/>
      <c r="C747" s="162"/>
    </row>
    <row r="748" spans="2:3" ht="12.75">
      <c r="B748" s="162"/>
      <c r="C748" s="162"/>
    </row>
    <row r="749" spans="2:3" ht="12.75">
      <c r="B749" s="162"/>
      <c r="C749" s="162"/>
    </row>
    <row r="750" spans="2:3" ht="12.75">
      <c r="B750" s="162"/>
      <c r="C750" s="162"/>
    </row>
    <row r="751" spans="2:3" ht="12.75">
      <c r="B751" s="162"/>
      <c r="C751" s="162"/>
    </row>
    <row r="752" spans="2:3" ht="12.75">
      <c r="B752" s="162"/>
      <c r="C752" s="162"/>
    </row>
    <row r="753" spans="2:3" ht="12.75">
      <c r="B753" s="162"/>
      <c r="C753" s="162"/>
    </row>
    <row r="754" spans="2:3" ht="12.75">
      <c r="B754" s="162"/>
      <c r="C754" s="162"/>
    </row>
    <row r="755" spans="2:3" ht="12.75">
      <c r="B755" s="162"/>
      <c r="C755" s="162"/>
    </row>
    <row r="756" spans="2:3" ht="12.75">
      <c r="B756" s="162"/>
      <c r="C756" s="162"/>
    </row>
    <row r="757" spans="2:3" ht="12.75">
      <c r="B757" s="162"/>
      <c r="C757" s="162"/>
    </row>
    <row r="758" spans="2:3" ht="12.75">
      <c r="B758" s="162"/>
      <c r="C758" s="162"/>
    </row>
    <row r="759" spans="2:3" ht="12.75">
      <c r="B759" s="162"/>
      <c r="C759" s="162"/>
    </row>
    <row r="760" spans="2:3" ht="12.75">
      <c r="B760" s="162"/>
      <c r="C760" s="162"/>
    </row>
    <row r="761" spans="2:3" ht="12.75">
      <c r="B761" s="162"/>
      <c r="C761" s="162"/>
    </row>
    <row r="762" spans="2:3" ht="12.75">
      <c r="B762" s="162"/>
      <c r="C762" s="162"/>
    </row>
    <row r="763" spans="2:3" ht="12.75">
      <c r="B763" s="162"/>
      <c r="C763" s="162"/>
    </row>
    <row r="764" spans="2:3" ht="12.75">
      <c r="B764" s="162"/>
      <c r="C764" s="162"/>
    </row>
    <row r="765" spans="2:3" ht="12.75">
      <c r="B765" s="162"/>
      <c r="C765" s="162"/>
    </row>
    <row r="766" spans="2:3" ht="12.75">
      <c r="B766" s="162"/>
      <c r="C766" s="162"/>
    </row>
    <row r="767" spans="2:3" ht="12.75">
      <c r="B767" s="162"/>
      <c r="C767" s="162"/>
    </row>
    <row r="768" spans="2:3" ht="12.75">
      <c r="B768" s="162"/>
      <c r="C768" s="162"/>
    </row>
    <row r="769" spans="2:3" ht="12.75">
      <c r="B769" s="162"/>
      <c r="C769" s="162"/>
    </row>
    <row r="770" spans="2:3" ht="12.75">
      <c r="B770" s="162"/>
      <c r="C770" s="162"/>
    </row>
    <row r="771" spans="2:3" ht="12.75">
      <c r="B771" s="162"/>
      <c r="C771" s="162"/>
    </row>
    <row r="772" spans="2:3" ht="12.75">
      <c r="B772" s="162"/>
      <c r="C772" s="162"/>
    </row>
  </sheetData>
  <mergeCells count="9">
    <mergeCell ref="H2:H3"/>
    <mergeCell ref="E1:H1"/>
    <mergeCell ref="D1:D3"/>
    <mergeCell ref="A1:A3"/>
    <mergeCell ref="B1:B3"/>
    <mergeCell ref="C1:C3"/>
    <mergeCell ref="E2:E3"/>
    <mergeCell ref="F2:F3"/>
    <mergeCell ref="G2:G3"/>
  </mergeCells>
  <printOptions gridLines="1" horizontalCentered="1"/>
  <pageMargins left="0.1968503937007874" right="0.1968503937007874" top="1.37" bottom="0.75" header="0.65" footer="0.4330708661417323"/>
  <pageSetup horizontalDpi="600" verticalDpi="600" orientation="portrait" paperSize="9" scale="75" r:id="rId1"/>
  <headerFooter alignWithMargins="0">
    <oddHeader>&amp;C&amp;"Arial CE,Pogrubiony"&amp;13
Projekt wydatków budżetu miasta Opola na 2008 rok w szczegółowości do działów i rozdziałów 
klasyfikacji budżetowej, z wyodrębnieniem wydatków bieżących i inwestycyjnych&amp;R&amp;12Zał. nr 6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75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.75390625" style="25" customWidth="1"/>
    <col min="2" max="2" width="7.75390625" style="25" bestFit="1" customWidth="1"/>
    <col min="3" max="3" width="37.875" style="25" customWidth="1"/>
    <col min="4" max="4" width="15.25390625" style="37" customWidth="1"/>
    <col min="5" max="6" width="13.375" style="37" customWidth="1"/>
    <col min="7" max="9" width="13.375" style="24" customWidth="1"/>
    <col min="10" max="10" width="13.375" style="27" customWidth="1"/>
    <col min="11" max="12" width="13.375" style="24" customWidth="1"/>
    <col min="13" max="13" width="9.625" style="24" customWidth="1"/>
    <col min="14" max="14" width="9.625" style="25" customWidth="1"/>
    <col min="15" max="15" width="9.625" style="26" customWidth="1"/>
    <col min="16" max="16" width="15.875" style="55" customWidth="1"/>
    <col min="17" max="16384" width="9.125" style="25" customWidth="1"/>
  </cols>
  <sheetData>
    <row r="1" spans="1:16" s="17" customFormat="1" ht="14.25" customHeight="1">
      <c r="A1" s="128" t="s">
        <v>0</v>
      </c>
      <c r="B1" s="128" t="s">
        <v>1</v>
      </c>
      <c r="C1" s="123" t="s">
        <v>2</v>
      </c>
      <c r="D1" s="123" t="s">
        <v>77</v>
      </c>
      <c r="E1" s="124" t="s">
        <v>3</v>
      </c>
      <c r="F1" s="124"/>
      <c r="G1" s="131" t="s">
        <v>79</v>
      </c>
      <c r="H1" s="124" t="s">
        <v>3</v>
      </c>
      <c r="I1" s="129"/>
      <c r="J1" s="132" t="s">
        <v>80</v>
      </c>
      <c r="K1" s="130" t="s">
        <v>3</v>
      </c>
      <c r="L1" s="124"/>
      <c r="M1" s="123" t="s">
        <v>4</v>
      </c>
      <c r="N1" s="123" t="s">
        <v>5</v>
      </c>
      <c r="O1" s="123" t="s">
        <v>6</v>
      </c>
      <c r="P1" s="52"/>
    </row>
    <row r="2" spans="1:16" s="5" customFormat="1" ht="25.5" customHeight="1">
      <c r="A2" s="128"/>
      <c r="B2" s="128"/>
      <c r="C2" s="123"/>
      <c r="D2" s="123"/>
      <c r="E2" s="125" t="s">
        <v>78</v>
      </c>
      <c r="F2" s="125" t="s">
        <v>7</v>
      </c>
      <c r="G2" s="131"/>
      <c r="H2" s="125" t="s">
        <v>78</v>
      </c>
      <c r="I2" s="127" t="s">
        <v>7</v>
      </c>
      <c r="J2" s="133"/>
      <c r="K2" s="126" t="s">
        <v>78</v>
      </c>
      <c r="L2" s="125" t="s">
        <v>7</v>
      </c>
      <c r="M2" s="123"/>
      <c r="N2" s="123"/>
      <c r="O2" s="123"/>
      <c r="P2" s="52"/>
    </row>
    <row r="3" spans="1:16" s="5" customFormat="1" ht="31.5" customHeight="1">
      <c r="A3" s="128"/>
      <c r="B3" s="128"/>
      <c r="C3" s="123"/>
      <c r="D3" s="123"/>
      <c r="E3" s="125"/>
      <c r="F3" s="125"/>
      <c r="G3" s="131"/>
      <c r="H3" s="125"/>
      <c r="I3" s="127"/>
      <c r="J3" s="133"/>
      <c r="K3" s="126"/>
      <c r="L3" s="125"/>
      <c r="M3" s="123"/>
      <c r="N3" s="123"/>
      <c r="O3" s="123"/>
      <c r="P3" s="52"/>
    </row>
    <row r="4" spans="1:16" s="40" customFormat="1" ht="9" customHeight="1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67">
        <v>9</v>
      </c>
      <c r="J4" s="76">
        <v>10</v>
      </c>
      <c r="K4" s="71">
        <v>11</v>
      </c>
      <c r="L4" s="39">
        <v>12</v>
      </c>
      <c r="M4" s="39">
        <v>13</v>
      </c>
      <c r="N4" s="39">
        <v>14</v>
      </c>
      <c r="O4" s="39">
        <v>15</v>
      </c>
      <c r="P4" s="53"/>
    </row>
    <row r="5" spans="1:16" s="5" customFormat="1" ht="21" customHeight="1">
      <c r="A5" s="48" t="s">
        <v>87</v>
      </c>
      <c r="B5" s="1"/>
      <c r="C5" s="2" t="s">
        <v>88</v>
      </c>
      <c r="D5" s="2">
        <f>D6</f>
        <v>37029</v>
      </c>
      <c r="E5" s="2">
        <f>E6</f>
        <v>0</v>
      </c>
      <c r="F5" s="47">
        <f>D5-E5</f>
        <v>37029</v>
      </c>
      <c r="G5" s="2">
        <f>G6</f>
        <v>0</v>
      </c>
      <c r="H5" s="2">
        <f>H6</f>
        <v>0</v>
      </c>
      <c r="I5" s="68">
        <f>G5-H5</f>
        <v>0</v>
      </c>
      <c r="J5" s="77">
        <f>J6</f>
        <v>0</v>
      </c>
      <c r="K5" s="72">
        <f>K6</f>
        <v>0</v>
      </c>
      <c r="L5" s="47">
        <f>J5-K5</f>
        <v>0</v>
      </c>
      <c r="M5" s="3">
        <f>J5/D5</f>
        <v>0</v>
      </c>
      <c r="N5" s="4"/>
      <c r="O5" s="4">
        <f>L5/F5</f>
        <v>0</v>
      </c>
      <c r="P5" s="54"/>
    </row>
    <row r="6" spans="1:16" s="5" customFormat="1" ht="12.75">
      <c r="A6" s="6"/>
      <c r="B6" s="49" t="s">
        <v>86</v>
      </c>
      <c r="C6" s="7" t="s">
        <v>24</v>
      </c>
      <c r="D6" s="8">
        <f>D7</f>
        <v>37029</v>
      </c>
      <c r="E6" s="8">
        <f>E7</f>
        <v>0</v>
      </c>
      <c r="F6" s="43">
        <f>D6-E6</f>
        <v>37029</v>
      </c>
      <c r="G6" s="8">
        <f>G7</f>
        <v>0</v>
      </c>
      <c r="H6" s="8">
        <f>H7</f>
        <v>0</v>
      </c>
      <c r="I6" s="69">
        <f>G6-H6</f>
        <v>0</v>
      </c>
      <c r="J6" s="78">
        <f>J7</f>
        <v>0</v>
      </c>
      <c r="K6" s="73">
        <f>K7</f>
        <v>0</v>
      </c>
      <c r="L6" s="43">
        <f>J6-K6</f>
        <v>0</v>
      </c>
      <c r="M6" s="9">
        <f>J6/D6</f>
        <v>0</v>
      </c>
      <c r="N6" s="10"/>
      <c r="O6" s="10">
        <f>L6/F6</f>
        <v>0</v>
      </c>
      <c r="P6" s="54"/>
    </row>
    <row r="7" spans="1:16" s="17" customFormat="1" ht="51">
      <c r="A7" s="14"/>
      <c r="B7" s="14"/>
      <c r="C7" s="16" t="s">
        <v>59</v>
      </c>
      <c r="D7" s="11">
        <v>37029</v>
      </c>
      <c r="E7" s="11"/>
      <c r="F7" s="43">
        <f>D7-E7</f>
        <v>37029</v>
      </c>
      <c r="G7" s="11"/>
      <c r="H7" s="11"/>
      <c r="I7" s="69">
        <f>G7-H7</f>
        <v>0</v>
      </c>
      <c r="J7" s="79"/>
      <c r="K7" s="74"/>
      <c r="L7" s="43">
        <f>J7-K7</f>
        <v>0</v>
      </c>
      <c r="M7" s="12">
        <f>J7/D7</f>
        <v>0</v>
      </c>
      <c r="N7" s="13"/>
      <c r="O7" s="13">
        <f>L7/F7</f>
        <v>0</v>
      </c>
      <c r="P7" s="54"/>
    </row>
    <row r="8" spans="1:16" s="5" customFormat="1" ht="21" customHeight="1">
      <c r="A8" s="1">
        <v>700</v>
      </c>
      <c r="B8" s="1"/>
      <c r="C8" s="2" t="s">
        <v>8</v>
      </c>
      <c r="D8" s="2">
        <f>D9</f>
        <v>80000</v>
      </c>
      <c r="E8" s="2">
        <f>E9</f>
        <v>0</v>
      </c>
      <c r="F8" s="47">
        <f>D8-E8</f>
        <v>80000</v>
      </c>
      <c r="G8" s="2">
        <f>G9</f>
        <v>130000</v>
      </c>
      <c r="H8" s="2">
        <f>H9</f>
        <v>0</v>
      </c>
      <c r="I8" s="68">
        <f>G8-H8</f>
        <v>130000</v>
      </c>
      <c r="J8" s="77">
        <f>J9</f>
        <v>82000</v>
      </c>
      <c r="K8" s="72">
        <f>K9</f>
        <v>0</v>
      </c>
      <c r="L8" s="47">
        <f>J8-K8</f>
        <v>82000</v>
      </c>
      <c r="M8" s="3">
        <f aca="true" t="shared" si="0" ref="M8:M16">J8/D8</f>
        <v>1.025</v>
      </c>
      <c r="N8" s="4"/>
      <c r="O8" s="4">
        <f>L8/F8</f>
        <v>1.025</v>
      </c>
      <c r="P8" s="54"/>
    </row>
    <row r="9" spans="1:16" s="5" customFormat="1" ht="25.5">
      <c r="A9" s="6"/>
      <c r="B9" s="6">
        <v>70005</v>
      </c>
      <c r="C9" s="7" t="s">
        <v>9</v>
      </c>
      <c r="D9" s="8">
        <f>D10</f>
        <v>80000</v>
      </c>
      <c r="E9" s="8">
        <f>E10</f>
        <v>0</v>
      </c>
      <c r="F9" s="43">
        <f aca="true" t="shared" si="1" ref="F9:F80">D9-E9</f>
        <v>80000</v>
      </c>
      <c r="G9" s="8">
        <f>G10</f>
        <v>130000</v>
      </c>
      <c r="H9" s="8">
        <f>H10</f>
        <v>0</v>
      </c>
      <c r="I9" s="69">
        <f aca="true" t="shared" si="2" ref="I9:I72">G9-H9</f>
        <v>130000</v>
      </c>
      <c r="J9" s="78">
        <f>J10</f>
        <v>82000</v>
      </c>
      <c r="K9" s="73">
        <f>K10</f>
        <v>0</v>
      </c>
      <c r="L9" s="43">
        <f aca="true" t="shared" si="3" ref="L9:L80">J9-K9</f>
        <v>82000</v>
      </c>
      <c r="M9" s="9">
        <f>J9/D9</f>
        <v>1.025</v>
      </c>
      <c r="N9" s="10"/>
      <c r="O9" s="10">
        <f aca="true" t="shared" si="4" ref="O9:O16">L9/F9</f>
        <v>1.025</v>
      </c>
      <c r="P9" s="54"/>
    </row>
    <row r="10" spans="1:16" s="17" customFormat="1" ht="38.25">
      <c r="A10" s="14"/>
      <c r="B10" s="14"/>
      <c r="C10" s="41" t="s">
        <v>56</v>
      </c>
      <c r="D10" s="11">
        <v>80000</v>
      </c>
      <c r="E10" s="11"/>
      <c r="F10" s="43">
        <f t="shared" si="1"/>
        <v>80000</v>
      </c>
      <c r="G10" s="11">
        <v>130000</v>
      </c>
      <c r="H10" s="11"/>
      <c r="I10" s="69">
        <f t="shared" si="2"/>
        <v>130000</v>
      </c>
      <c r="J10" s="79">
        <v>82000</v>
      </c>
      <c r="K10" s="74"/>
      <c r="L10" s="43">
        <f t="shared" si="3"/>
        <v>82000</v>
      </c>
      <c r="M10" s="12">
        <f t="shared" si="0"/>
        <v>1.025</v>
      </c>
      <c r="N10" s="13"/>
      <c r="O10" s="13">
        <f t="shared" si="4"/>
        <v>1.025</v>
      </c>
      <c r="P10" s="54"/>
    </row>
    <row r="11" spans="1:16" s="5" customFormat="1" ht="20.25" customHeight="1">
      <c r="A11" s="1">
        <v>710</v>
      </c>
      <c r="B11" s="1"/>
      <c r="C11" s="2" t="s">
        <v>10</v>
      </c>
      <c r="D11" s="2">
        <f>D12+D14+D17</f>
        <v>355690</v>
      </c>
      <c r="E11" s="2">
        <f>E12+E14+E17</f>
        <v>251290</v>
      </c>
      <c r="F11" s="47">
        <f t="shared" si="1"/>
        <v>104400</v>
      </c>
      <c r="G11" s="2">
        <f>G12+G14+G17</f>
        <v>390200</v>
      </c>
      <c r="H11" s="2">
        <f>H12+H14+H17</f>
        <v>267200</v>
      </c>
      <c r="I11" s="68">
        <f t="shared" si="2"/>
        <v>123000</v>
      </c>
      <c r="J11" s="77">
        <f>J12+J14+J17</f>
        <v>357000</v>
      </c>
      <c r="K11" s="72">
        <f>K12+K14+K17</f>
        <v>257100</v>
      </c>
      <c r="L11" s="47">
        <f t="shared" si="3"/>
        <v>99900</v>
      </c>
      <c r="M11" s="3">
        <f t="shared" si="0"/>
        <v>1.0036829823722906</v>
      </c>
      <c r="N11" s="4">
        <f>K11/E11</f>
        <v>1.0231206972024354</v>
      </c>
      <c r="O11" s="4">
        <f t="shared" si="4"/>
        <v>0.9568965517241379</v>
      </c>
      <c r="P11" s="54"/>
    </row>
    <row r="12" spans="1:16" s="17" customFormat="1" ht="25.5">
      <c r="A12" s="6"/>
      <c r="B12" s="6">
        <v>71013</v>
      </c>
      <c r="C12" s="42" t="s">
        <v>11</v>
      </c>
      <c r="D12" s="8">
        <f aca="true" t="shared" si="5" ref="D12:K12">D13</f>
        <v>70000</v>
      </c>
      <c r="E12" s="8">
        <f t="shared" si="5"/>
        <v>0</v>
      </c>
      <c r="F12" s="43">
        <f t="shared" si="1"/>
        <v>70000</v>
      </c>
      <c r="G12" s="8">
        <f t="shared" si="5"/>
        <v>70000</v>
      </c>
      <c r="H12" s="8">
        <f t="shared" si="5"/>
        <v>0</v>
      </c>
      <c r="I12" s="69">
        <f t="shared" si="2"/>
        <v>70000</v>
      </c>
      <c r="J12" s="78">
        <f t="shared" si="5"/>
        <v>70000</v>
      </c>
      <c r="K12" s="73">
        <f t="shared" si="5"/>
        <v>0</v>
      </c>
      <c r="L12" s="43">
        <f t="shared" si="3"/>
        <v>70000</v>
      </c>
      <c r="M12" s="9">
        <f t="shared" si="0"/>
        <v>1</v>
      </c>
      <c r="N12" s="13"/>
      <c r="O12" s="10">
        <f t="shared" si="4"/>
        <v>1</v>
      </c>
      <c r="P12" s="54"/>
    </row>
    <row r="13" spans="1:16" s="5" customFormat="1" ht="38.25">
      <c r="A13" s="14"/>
      <c r="B13" s="14"/>
      <c r="C13" s="16" t="s">
        <v>57</v>
      </c>
      <c r="D13" s="11">
        <v>70000</v>
      </c>
      <c r="E13" s="11"/>
      <c r="F13" s="43">
        <f t="shared" si="1"/>
        <v>70000</v>
      </c>
      <c r="G13" s="11">
        <v>70000</v>
      </c>
      <c r="H13" s="11"/>
      <c r="I13" s="69">
        <f t="shared" si="2"/>
        <v>70000</v>
      </c>
      <c r="J13" s="79">
        <v>70000</v>
      </c>
      <c r="K13" s="74"/>
      <c r="L13" s="43">
        <f t="shared" si="3"/>
        <v>70000</v>
      </c>
      <c r="M13" s="12">
        <f t="shared" si="0"/>
        <v>1</v>
      </c>
      <c r="N13" s="13"/>
      <c r="O13" s="13">
        <f t="shared" si="4"/>
        <v>1</v>
      </c>
      <c r="P13" s="54"/>
    </row>
    <row r="14" spans="1:16" s="5" customFormat="1" ht="12.75">
      <c r="A14" s="6"/>
      <c r="B14" s="6">
        <v>71015</v>
      </c>
      <c r="C14" s="7" t="s">
        <v>12</v>
      </c>
      <c r="D14" s="8">
        <f>SUM(D15:D16)</f>
        <v>277690</v>
      </c>
      <c r="E14" s="8">
        <f>SUM(E15:E16)</f>
        <v>251290</v>
      </c>
      <c r="F14" s="43">
        <f t="shared" si="1"/>
        <v>26400</v>
      </c>
      <c r="G14" s="8">
        <f>SUM(G15:G16)</f>
        <v>312200</v>
      </c>
      <c r="H14" s="8">
        <f>SUM(H15:H16)</f>
        <v>267200</v>
      </c>
      <c r="I14" s="69">
        <f t="shared" si="2"/>
        <v>45000</v>
      </c>
      <c r="J14" s="78">
        <f>SUM(J15:J16)</f>
        <v>279000</v>
      </c>
      <c r="K14" s="73">
        <f>SUM(K15:K16)</f>
        <v>257100</v>
      </c>
      <c r="L14" s="43">
        <f t="shared" si="3"/>
        <v>21900</v>
      </c>
      <c r="M14" s="9">
        <f t="shared" si="0"/>
        <v>1.0047174907270697</v>
      </c>
      <c r="N14" s="10">
        <f>K14/E14</f>
        <v>1.0231206972024354</v>
      </c>
      <c r="O14" s="10">
        <f t="shared" si="4"/>
        <v>0.8295454545454546</v>
      </c>
      <c r="P14" s="54"/>
    </row>
    <row r="15" spans="1:16" s="17" customFormat="1" ht="38.25">
      <c r="A15" s="6"/>
      <c r="B15" s="6"/>
      <c r="C15" s="16" t="s">
        <v>57</v>
      </c>
      <c r="D15" s="11">
        <v>272690</v>
      </c>
      <c r="E15" s="11">
        <v>251290</v>
      </c>
      <c r="F15" s="43">
        <f t="shared" si="1"/>
        <v>21400</v>
      </c>
      <c r="G15" s="11">
        <v>312200</v>
      </c>
      <c r="H15" s="11">
        <v>267200</v>
      </c>
      <c r="I15" s="69">
        <f t="shared" si="2"/>
        <v>45000</v>
      </c>
      <c r="J15" s="79">
        <v>279000</v>
      </c>
      <c r="K15" s="74">
        <v>257100</v>
      </c>
      <c r="L15" s="43">
        <f t="shared" si="3"/>
        <v>21900</v>
      </c>
      <c r="M15" s="12">
        <f t="shared" si="0"/>
        <v>1.0231398291099785</v>
      </c>
      <c r="N15" s="13">
        <f>K15/E15</f>
        <v>1.0231206972024354</v>
      </c>
      <c r="O15" s="13">
        <f t="shared" si="4"/>
        <v>1.0233644859813085</v>
      </c>
      <c r="P15" s="54"/>
    </row>
    <row r="16" spans="1:16" s="17" customFormat="1" ht="51">
      <c r="A16" s="6"/>
      <c r="B16" s="6"/>
      <c r="C16" s="50" t="s">
        <v>89</v>
      </c>
      <c r="D16" s="11">
        <v>5000</v>
      </c>
      <c r="E16" s="11"/>
      <c r="F16" s="43">
        <f t="shared" si="1"/>
        <v>5000</v>
      </c>
      <c r="G16" s="11"/>
      <c r="H16" s="11"/>
      <c r="I16" s="69">
        <f t="shared" si="2"/>
        <v>0</v>
      </c>
      <c r="J16" s="79"/>
      <c r="K16" s="74"/>
      <c r="L16" s="43">
        <f t="shared" si="3"/>
        <v>0</v>
      </c>
      <c r="M16" s="12">
        <f t="shared" si="0"/>
        <v>0</v>
      </c>
      <c r="N16" s="13"/>
      <c r="O16" s="13">
        <f t="shared" si="4"/>
        <v>0</v>
      </c>
      <c r="P16" s="54"/>
    </row>
    <row r="17" spans="1:16" s="17" customFormat="1" ht="12.75">
      <c r="A17" s="14"/>
      <c r="B17" s="6">
        <v>71035</v>
      </c>
      <c r="C17" s="7" t="s">
        <v>13</v>
      </c>
      <c r="D17" s="8">
        <f aca="true" t="shared" si="6" ref="D17:K17">D18</f>
        <v>8000</v>
      </c>
      <c r="E17" s="8">
        <f t="shared" si="6"/>
        <v>0</v>
      </c>
      <c r="F17" s="43">
        <f t="shared" si="1"/>
        <v>8000</v>
      </c>
      <c r="G17" s="8">
        <f t="shared" si="6"/>
        <v>8000</v>
      </c>
      <c r="H17" s="8">
        <f t="shared" si="6"/>
        <v>0</v>
      </c>
      <c r="I17" s="69">
        <f t="shared" si="2"/>
        <v>8000</v>
      </c>
      <c r="J17" s="78">
        <f t="shared" si="6"/>
        <v>8000</v>
      </c>
      <c r="K17" s="73">
        <f t="shared" si="6"/>
        <v>0</v>
      </c>
      <c r="L17" s="43">
        <f t="shared" si="3"/>
        <v>8000</v>
      </c>
      <c r="M17" s="9">
        <f aca="true" t="shared" si="7" ref="M17:M28">J17/D17</f>
        <v>1</v>
      </c>
      <c r="N17" s="13"/>
      <c r="O17" s="10">
        <f aca="true" t="shared" si="8" ref="O17:O41">L17/F17</f>
        <v>1</v>
      </c>
      <c r="P17" s="54"/>
    </row>
    <row r="18" spans="1:16" s="17" customFormat="1" ht="38.25">
      <c r="A18" s="14"/>
      <c r="B18" s="14"/>
      <c r="C18" s="16" t="s">
        <v>58</v>
      </c>
      <c r="D18" s="11">
        <v>8000</v>
      </c>
      <c r="E18" s="11"/>
      <c r="F18" s="43">
        <f t="shared" si="1"/>
        <v>8000</v>
      </c>
      <c r="G18" s="11">
        <v>8000</v>
      </c>
      <c r="H18" s="11"/>
      <c r="I18" s="69">
        <f t="shared" si="2"/>
        <v>8000</v>
      </c>
      <c r="J18" s="79">
        <v>8000</v>
      </c>
      <c r="K18" s="74"/>
      <c r="L18" s="43">
        <f t="shared" si="3"/>
        <v>8000</v>
      </c>
      <c r="M18" s="12">
        <f t="shared" si="7"/>
        <v>1</v>
      </c>
      <c r="N18" s="13"/>
      <c r="O18" s="13">
        <f t="shared" si="8"/>
        <v>1</v>
      </c>
      <c r="P18" s="54"/>
    </row>
    <row r="19" spans="1:16" s="5" customFormat="1" ht="20.25" customHeight="1">
      <c r="A19" s="1">
        <v>750</v>
      </c>
      <c r="B19" s="1"/>
      <c r="C19" s="2" t="s">
        <v>14</v>
      </c>
      <c r="D19" s="2">
        <f>D20+D23</f>
        <v>970659</v>
      </c>
      <c r="E19" s="2">
        <f>E20+E23</f>
        <v>954376</v>
      </c>
      <c r="F19" s="47">
        <f t="shared" si="1"/>
        <v>16283</v>
      </c>
      <c r="G19" s="2">
        <f>G20+G23</f>
        <v>992100</v>
      </c>
      <c r="H19" s="2">
        <f>H20+H23</f>
        <v>976300</v>
      </c>
      <c r="I19" s="68">
        <f t="shared" si="2"/>
        <v>15800</v>
      </c>
      <c r="J19" s="77">
        <f>J20+J23</f>
        <v>992100</v>
      </c>
      <c r="K19" s="72">
        <f>K20+K23</f>
        <v>976300</v>
      </c>
      <c r="L19" s="47">
        <f t="shared" si="3"/>
        <v>15800</v>
      </c>
      <c r="M19" s="3">
        <f t="shared" si="7"/>
        <v>1.0220891167753041</v>
      </c>
      <c r="N19" s="4">
        <f aca="true" t="shared" si="9" ref="N19:N25">K19/E19</f>
        <v>1.0229720780908154</v>
      </c>
      <c r="O19" s="4">
        <f t="shared" si="8"/>
        <v>0.970337161456734</v>
      </c>
      <c r="P19" s="54"/>
    </row>
    <row r="20" spans="1:16" s="17" customFormat="1" ht="12.75">
      <c r="A20" s="6"/>
      <c r="B20" s="6">
        <v>75011</v>
      </c>
      <c r="C20" s="7" t="s">
        <v>15</v>
      </c>
      <c r="D20" s="8">
        <f>SUM(D21:D22)</f>
        <v>935159</v>
      </c>
      <c r="E20" s="8">
        <f>SUM(E21:E22)</f>
        <v>923848</v>
      </c>
      <c r="F20" s="43">
        <f t="shared" si="1"/>
        <v>11311</v>
      </c>
      <c r="G20" s="8">
        <f>SUM(G21:G22)</f>
        <v>956600</v>
      </c>
      <c r="H20" s="8">
        <f>SUM(H21:H22)</f>
        <v>945000</v>
      </c>
      <c r="I20" s="69">
        <f t="shared" si="2"/>
        <v>11600</v>
      </c>
      <c r="J20" s="78">
        <f>SUM(J21:J22)</f>
        <v>956600</v>
      </c>
      <c r="K20" s="73">
        <f>SUM(K21:K22)</f>
        <v>945000</v>
      </c>
      <c r="L20" s="43">
        <f t="shared" si="3"/>
        <v>11600</v>
      </c>
      <c r="M20" s="9">
        <f t="shared" si="7"/>
        <v>1.0229276518752426</v>
      </c>
      <c r="N20" s="10">
        <f t="shared" si="9"/>
        <v>1.0228955412578693</v>
      </c>
      <c r="O20" s="10">
        <f t="shared" si="8"/>
        <v>1.0255503492175757</v>
      </c>
      <c r="P20" s="54"/>
    </row>
    <row r="21" spans="1:16" s="5" customFormat="1" ht="38.25">
      <c r="A21" s="6"/>
      <c r="B21" s="6"/>
      <c r="C21" s="16" t="s">
        <v>57</v>
      </c>
      <c r="D21" s="11">
        <v>279422</v>
      </c>
      <c r="E21" s="11">
        <v>275771</v>
      </c>
      <c r="F21" s="43">
        <f t="shared" si="1"/>
        <v>3651</v>
      </c>
      <c r="G21" s="11">
        <v>285800</v>
      </c>
      <c r="H21" s="11">
        <v>282000</v>
      </c>
      <c r="I21" s="69">
        <f t="shared" si="2"/>
        <v>3800</v>
      </c>
      <c r="J21" s="79">
        <v>285800</v>
      </c>
      <c r="K21" s="74">
        <v>282000</v>
      </c>
      <c r="L21" s="43">
        <f t="shared" si="3"/>
        <v>3800</v>
      </c>
      <c r="M21" s="12">
        <f t="shared" si="7"/>
        <v>1.022825690174718</v>
      </c>
      <c r="N21" s="13">
        <f t="shared" si="9"/>
        <v>1.022587581725417</v>
      </c>
      <c r="O21" s="13">
        <f t="shared" si="8"/>
        <v>1.0408107367844426</v>
      </c>
      <c r="P21" s="54"/>
    </row>
    <row r="22" spans="1:16" s="5" customFormat="1" ht="51">
      <c r="A22" s="14"/>
      <c r="B22" s="14"/>
      <c r="C22" s="16" t="s">
        <v>59</v>
      </c>
      <c r="D22" s="11">
        <v>655737</v>
      </c>
      <c r="E22" s="11">
        <v>648077</v>
      </c>
      <c r="F22" s="43">
        <f t="shared" si="1"/>
        <v>7660</v>
      </c>
      <c r="G22" s="11">
        <v>670800</v>
      </c>
      <c r="H22" s="11">
        <v>663000</v>
      </c>
      <c r="I22" s="69">
        <f t="shared" si="2"/>
        <v>7800</v>
      </c>
      <c r="J22" s="79">
        <v>670800</v>
      </c>
      <c r="K22" s="74">
        <v>663000</v>
      </c>
      <c r="L22" s="43">
        <f t="shared" si="3"/>
        <v>7800</v>
      </c>
      <c r="M22" s="12">
        <f t="shared" si="7"/>
        <v>1.022971099693932</v>
      </c>
      <c r="N22" s="13">
        <f t="shared" si="9"/>
        <v>1.0230265848039661</v>
      </c>
      <c r="O22" s="13">
        <f t="shared" si="8"/>
        <v>1.0182767624020888</v>
      </c>
      <c r="P22" s="54"/>
    </row>
    <row r="23" spans="1:16" s="17" customFormat="1" ht="12.75">
      <c r="A23" s="6"/>
      <c r="B23" s="6">
        <v>75045</v>
      </c>
      <c r="C23" s="7" t="s">
        <v>16</v>
      </c>
      <c r="D23" s="8">
        <f>SUM(D24:D25)</f>
        <v>35500</v>
      </c>
      <c r="E23" s="8">
        <f>SUM(E24:E25)</f>
        <v>30528</v>
      </c>
      <c r="F23" s="43">
        <f t="shared" si="1"/>
        <v>4972</v>
      </c>
      <c r="G23" s="8">
        <f>SUM(G24:G25)</f>
        <v>35500</v>
      </c>
      <c r="H23" s="8">
        <f>SUM(H24:H25)</f>
        <v>31300</v>
      </c>
      <c r="I23" s="69">
        <f t="shared" si="2"/>
        <v>4200</v>
      </c>
      <c r="J23" s="78">
        <f>SUM(J24:J25)</f>
        <v>35500</v>
      </c>
      <c r="K23" s="73">
        <f>SUM(K24:K25)</f>
        <v>31300</v>
      </c>
      <c r="L23" s="43">
        <f t="shared" si="3"/>
        <v>4200</v>
      </c>
      <c r="M23" s="9">
        <f t="shared" si="7"/>
        <v>1</v>
      </c>
      <c r="N23" s="10">
        <f t="shared" si="9"/>
        <v>1.0252882599580713</v>
      </c>
      <c r="O23" s="10">
        <f t="shared" si="8"/>
        <v>0.8447304907481898</v>
      </c>
      <c r="P23" s="54"/>
    </row>
    <row r="24" spans="1:16" s="17" customFormat="1" ht="38.25">
      <c r="A24" s="6"/>
      <c r="B24" s="6"/>
      <c r="C24" s="16" t="s">
        <v>57</v>
      </c>
      <c r="D24" s="11">
        <v>16500</v>
      </c>
      <c r="E24" s="11">
        <v>13718</v>
      </c>
      <c r="F24" s="43">
        <f t="shared" si="1"/>
        <v>2782</v>
      </c>
      <c r="G24" s="11">
        <v>16500</v>
      </c>
      <c r="H24" s="11">
        <v>15300</v>
      </c>
      <c r="I24" s="69">
        <f t="shared" si="2"/>
        <v>1200</v>
      </c>
      <c r="J24" s="79">
        <v>16500</v>
      </c>
      <c r="K24" s="74">
        <v>15300</v>
      </c>
      <c r="L24" s="43">
        <f t="shared" si="3"/>
        <v>1200</v>
      </c>
      <c r="M24" s="12">
        <f t="shared" si="7"/>
        <v>1</v>
      </c>
      <c r="N24" s="13">
        <f t="shared" si="9"/>
        <v>1.1153229333722117</v>
      </c>
      <c r="O24" s="13">
        <f t="shared" si="8"/>
        <v>0.43134435657800146</v>
      </c>
      <c r="P24" s="54"/>
    </row>
    <row r="25" spans="1:16" s="17" customFormat="1" ht="38.25">
      <c r="A25" s="6"/>
      <c r="B25" s="6"/>
      <c r="C25" s="16" t="s">
        <v>60</v>
      </c>
      <c r="D25" s="11">
        <v>19000</v>
      </c>
      <c r="E25" s="11">
        <v>16810</v>
      </c>
      <c r="F25" s="43">
        <f t="shared" si="1"/>
        <v>2190</v>
      </c>
      <c r="G25" s="11">
        <v>19000</v>
      </c>
      <c r="H25" s="11">
        <v>16000</v>
      </c>
      <c r="I25" s="69">
        <f t="shared" si="2"/>
        <v>3000</v>
      </c>
      <c r="J25" s="79">
        <v>19000</v>
      </c>
      <c r="K25" s="74">
        <v>16000</v>
      </c>
      <c r="L25" s="43">
        <f t="shared" si="3"/>
        <v>3000</v>
      </c>
      <c r="M25" s="12">
        <f t="shared" si="7"/>
        <v>1</v>
      </c>
      <c r="N25" s="13">
        <f t="shared" si="9"/>
        <v>0.9518143961927424</v>
      </c>
      <c r="O25" s="13">
        <f t="shared" si="8"/>
        <v>1.36986301369863</v>
      </c>
      <c r="P25" s="54"/>
    </row>
    <row r="26" spans="1:16" ht="51">
      <c r="A26" s="1">
        <v>751</v>
      </c>
      <c r="B26" s="1"/>
      <c r="C26" s="2" t="s">
        <v>17</v>
      </c>
      <c r="D26" s="2">
        <f aca="true" t="shared" si="10" ref="D26:K27">D27</f>
        <v>20068</v>
      </c>
      <c r="E26" s="2">
        <f t="shared" si="10"/>
        <v>18837</v>
      </c>
      <c r="F26" s="47">
        <f t="shared" si="1"/>
        <v>1231</v>
      </c>
      <c r="G26" s="2">
        <f t="shared" si="10"/>
        <v>20530</v>
      </c>
      <c r="H26" s="2">
        <f t="shared" si="10"/>
        <v>19270</v>
      </c>
      <c r="I26" s="68">
        <f t="shared" si="2"/>
        <v>1260</v>
      </c>
      <c r="J26" s="77">
        <f t="shared" si="10"/>
        <v>20530</v>
      </c>
      <c r="K26" s="72">
        <f t="shared" si="10"/>
        <v>19270</v>
      </c>
      <c r="L26" s="47">
        <f t="shared" si="3"/>
        <v>1260</v>
      </c>
      <c r="M26" s="3">
        <f t="shared" si="7"/>
        <v>1.023021726131154</v>
      </c>
      <c r="N26" s="4">
        <f aca="true" t="shared" si="11" ref="N26:N31">K26/E26</f>
        <v>1.0229866751605883</v>
      </c>
      <c r="O26" s="4">
        <f t="shared" si="8"/>
        <v>1.023558082859464</v>
      </c>
      <c r="P26" s="54"/>
    </row>
    <row r="27" spans="1:16" s="5" customFormat="1" ht="25.5">
      <c r="A27" s="6"/>
      <c r="B27" s="6">
        <v>75101</v>
      </c>
      <c r="C27" s="7" t="s">
        <v>18</v>
      </c>
      <c r="D27" s="8">
        <f t="shared" si="10"/>
        <v>20068</v>
      </c>
      <c r="E27" s="8">
        <f t="shared" si="10"/>
        <v>18837</v>
      </c>
      <c r="F27" s="43">
        <f t="shared" si="1"/>
        <v>1231</v>
      </c>
      <c r="G27" s="8">
        <f t="shared" si="10"/>
        <v>20530</v>
      </c>
      <c r="H27" s="8">
        <f t="shared" si="10"/>
        <v>19270</v>
      </c>
      <c r="I27" s="69">
        <f t="shared" si="2"/>
        <v>1260</v>
      </c>
      <c r="J27" s="78">
        <f t="shared" si="10"/>
        <v>20530</v>
      </c>
      <c r="K27" s="73">
        <f t="shared" si="10"/>
        <v>19270</v>
      </c>
      <c r="L27" s="43">
        <f t="shared" si="3"/>
        <v>1260</v>
      </c>
      <c r="M27" s="9">
        <f t="shared" si="7"/>
        <v>1.023021726131154</v>
      </c>
      <c r="N27" s="10">
        <f t="shared" si="11"/>
        <v>1.0229866751605883</v>
      </c>
      <c r="O27" s="10">
        <f t="shared" si="8"/>
        <v>1.023558082859464</v>
      </c>
      <c r="P27" s="54"/>
    </row>
    <row r="28" spans="1:16" s="5" customFormat="1" ht="51">
      <c r="A28" s="6"/>
      <c r="B28" s="6"/>
      <c r="C28" s="16" t="s">
        <v>59</v>
      </c>
      <c r="D28" s="11">
        <v>20068</v>
      </c>
      <c r="E28" s="11">
        <v>18837</v>
      </c>
      <c r="F28" s="43">
        <f t="shared" si="1"/>
        <v>1231</v>
      </c>
      <c r="G28" s="11">
        <v>20530</v>
      </c>
      <c r="H28" s="11">
        <v>19270</v>
      </c>
      <c r="I28" s="69">
        <f t="shared" si="2"/>
        <v>1260</v>
      </c>
      <c r="J28" s="79">
        <v>20530</v>
      </c>
      <c r="K28" s="74">
        <v>19270</v>
      </c>
      <c r="L28" s="43">
        <f t="shared" si="3"/>
        <v>1260</v>
      </c>
      <c r="M28" s="12">
        <f t="shared" si="7"/>
        <v>1.023021726131154</v>
      </c>
      <c r="N28" s="13">
        <f t="shared" si="11"/>
        <v>1.0229866751605883</v>
      </c>
      <c r="O28" s="13">
        <f t="shared" si="8"/>
        <v>1.023558082859464</v>
      </c>
      <c r="P28" s="54"/>
    </row>
    <row r="29" spans="1:16" s="5" customFormat="1" ht="25.5">
      <c r="A29" s="1">
        <v>754</v>
      </c>
      <c r="B29" s="1"/>
      <c r="C29" s="2" t="s">
        <v>19</v>
      </c>
      <c r="D29" s="2">
        <f>D30+D33</f>
        <v>9013656</v>
      </c>
      <c r="E29" s="2">
        <f>E30+E33</f>
        <v>6921144</v>
      </c>
      <c r="F29" s="47">
        <f t="shared" si="1"/>
        <v>2092512</v>
      </c>
      <c r="G29" s="2">
        <f>G30+G33</f>
        <v>10517000</v>
      </c>
      <c r="H29" s="2">
        <f>H30+H33</f>
        <v>8000400</v>
      </c>
      <c r="I29" s="68">
        <f t="shared" si="2"/>
        <v>2516600</v>
      </c>
      <c r="J29" s="77">
        <f>J30+J33</f>
        <v>9186000</v>
      </c>
      <c r="K29" s="72">
        <f>K30+K33</f>
        <v>7080000</v>
      </c>
      <c r="L29" s="47">
        <f t="shared" si="3"/>
        <v>2106000</v>
      </c>
      <c r="M29" s="38">
        <f>J29/D29</f>
        <v>1.0191203214322802</v>
      </c>
      <c r="N29" s="4">
        <f t="shared" si="11"/>
        <v>1.0229522749418305</v>
      </c>
      <c r="O29" s="4">
        <f t="shared" si="8"/>
        <v>1.0064458411708033</v>
      </c>
      <c r="P29" s="54"/>
    </row>
    <row r="30" spans="1:16" s="5" customFormat="1" ht="25.5">
      <c r="A30" s="6"/>
      <c r="B30" s="6">
        <v>75411</v>
      </c>
      <c r="C30" s="7" t="s">
        <v>20</v>
      </c>
      <c r="D30" s="8">
        <f>SUM(D31:D32)</f>
        <v>9006656</v>
      </c>
      <c r="E30" s="8">
        <f>SUM(E31:E32)</f>
        <v>6921144</v>
      </c>
      <c r="F30" s="43">
        <f t="shared" si="1"/>
        <v>2085512</v>
      </c>
      <c r="G30" s="8">
        <f>SUM(G31:G32)</f>
        <v>10510000</v>
      </c>
      <c r="H30" s="8">
        <f>SUM(H31:H32)</f>
        <v>8000400</v>
      </c>
      <c r="I30" s="69">
        <f t="shared" si="2"/>
        <v>2509600</v>
      </c>
      <c r="J30" s="78">
        <f>SUM(J31:J32)</f>
        <v>9179000</v>
      </c>
      <c r="K30" s="73">
        <f>SUM(K31:K32)</f>
        <v>7080000</v>
      </c>
      <c r="L30" s="43">
        <f t="shared" si="3"/>
        <v>2099000</v>
      </c>
      <c r="M30" s="9">
        <f aca="true" t="shared" si="12" ref="M30:M46">J30/D30</f>
        <v>1.019135181803324</v>
      </c>
      <c r="N30" s="10">
        <f t="shared" si="11"/>
        <v>1.0229522749418305</v>
      </c>
      <c r="O30" s="10">
        <f t="shared" si="8"/>
        <v>1.0064674765717003</v>
      </c>
      <c r="P30" s="54"/>
    </row>
    <row r="31" spans="1:16" s="5" customFormat="1" ht="38.25">
      <c r="A31" s="14"/>
      <c r="B31" s="14"/>
      <c r="C31" s="16" t="s">
        <v>57</v>
      </c>
      <c r="D31" s="11">
        <v>8972656</v>
      </c>
      <c r="E31" s="11">
        <v>6921144</v>
      </c>
      <c r="F31" s="43">
        <f t="shared" si="1"/>
        <v>2051512</v>
      </c>
      <c r="G31" s="11">
        <v>10510000</v>
      </c>
      <c r="H31" s="11">
        <v>8000400</v>
      </c>
      <c r="I31" s="69">
        <f t="shared" si="2"/>
        <v>2509600</v>
      </c>
      <c r="J31" s="79">
        <v>9179000</v>
      </c>
      <c r="K31" s="74">
        <v>7080000</v>
      </c>
      <c r="L31" s="43">
        <f t="shared" si="3"/>
        <v>2099000</v>
      </c>
      <c r="M31" s="12">
        <f>J31/D31</f>
        <v>1.0229969810499813</v>
      </c>
      <c r="N31" s="13">
        <f t="shared" si="11"/>
        <v>1.0229522749418305</v>
      </c>
      <c r="O31" s="13">
        <f t="shared" si="8"/>
        <v>1.0231478051310448</v>
      </c>
      <c r="P31" s="54"/>
    </row>
    <row r="32" spans="1:16" s="5" customFormat="1" ht="51">
      <c r="A32" s="14"/>
      <c r="B32" s="14"/>
      <c r="C32" s="15" t="s">
        <v>89</v>
      </c>
      <c r="D32" s="11">
        <v>34000</v>
      </c>
      <c r="E32" s="11"/>
      <c r="F32" s="43">
        <f t="shared" si="1"/>
        <v>34000</v>
      </c>
      <c r="G32" s="11"/>
      <c r="H32" s="11"/>
      <c r="I32" s="69">
        <f t="shared" si="2"/>
        <v>0</v>
      </c>
      <c r="J32" s="79"/>
      <c r="K32" s="74"/>
      <c r="L32" s="43">
        <f t="shared" si="3"/>
        <v>0</v>
      </c>
      <c r="M32" s="12">
        <f>J32/D32</f>
        <v>0</v>
      </c>
      <c r="N32" s="13"/>
      <c r="O32" s="13">
        <f>L32/F32</f>
        <v>0</v>
      </c>
      <c r="P32" s="54"/>
    </row>
    <row r="33" spans="1:16" s="5" customFormat="1" ht="12.75">
      <c r="A33" s="6"/>
      <c r="B33" s="6">
        <v>75414</v>
      </c>
      <c r="C33" s="7" t="s">
        <v>21</v>
      </c>
      <c r="D33" s="8">
        <f aca="true" t="shared" si="13" ref="D33:K33">D34</f>
        <v>7000</v>
      </c>
      <c r="E33" s="8">
        <f t="shared" si="13"/>
        <v>0</v>
      </c>
      <c r="F33" s="43">
        <f t="shared" si="1"/>
        <v>7000</v>
      </c>
      <c r="G33" s="8">
        <f t="shared" si="13"/>
        <v>7000</v>
      </c>
      <c r="H33" s="8">
        <f t="shared" si="13"/>
        <v>0</v>
      </c>
      <c r="I33" s="69">
        <f t="shared" si="2"/>
        <v>7000</v>
      </c>
      <c r="J33" s="78">
        <f t="shared" si="13"/>
        <v>7000</v>
      </c>
      <c r="K33" s="73">
        <f t="shared" si="13"/>
        <v>0</v>
      </c>
      <c r="L33" s="43">
        <f t="shared" si="3"/>
        <v>7000</v>
      </c>
      <c r="M33" s="9">
        <f t="shared" si="12"/>
        <v>1</v>
      </c>
      <c r="N33" s="13"/>
      <c r="O33" s="10">
        <f t="shared" si="8"/>
        <v>1</v>
      </c>
      <c r="P33" s="54"/>
    </row>
    <row r="34" spans="1:16" s="17" customFormat="1" ht="51">
      <c r="A34" s="6"/>
      <c r="B34" s="6"/>
      <c r="C34" s="16" t="s">
        <v>59</v>
      </c>
      <c r="D34" s="11">
        <v>7000</v>
      </c>
      <c r="E34" s="11"/>
      <c r="F34" s="43">
        <f t="shared" si="1"/>
        <v>7000</v>
      </c>
      <c r="G34" s="11">
        <v>7000</v>
      </c>
      <c r="H34" s="11"/>
      <c r="I34" s="69">
        <f t="shared" si="2"/>
        <v>7000</v>
      </c>
      <c r="J34" s="79">
        <v>7000</v>
      </c>
      <c r="K34" s="74"/>
      <c r="L34" s="43">
        <f t="shared" si="3"/>
        <v>7000</v>
      </c>
      <c r="M34" s="12">
        <f t="shared" si="12"/>
        <v>1</v>
      </c>
      <c r="N34" s="13"/>
      <c r="O34" s="13">
        <f t="shared" si="8"/>
        <v>1</v>
      </c>
      <c r="P34" s="54"/>
    </row>
    <row r="35" spans="1:16" s="5" customFormat="1" ht="20.25" customHeight="1">
      <c r="A35" s="1">
        <v>801</v>
      </c>
      <c r="B35" s="1"/>
      <c r="C35" s="2" t="s">
        <v>22</v>
      </c>
      <c r="D35" s="2">
        <f>D36+D38+D40</f>
        <v>467546</v>
      </c>
      <c r="E35" s="2">
        <f>E36+E38+E40</f>
        <v>120400</v>
      </c>
      <c r="F35" s="47">
        <f t="shared" si="1"/>
        <v>347146</v>
      </c>
      <c r="G35" s="2">
        <f>G36+G38+G40</f>
        <v>0</v>
      </c>
      <c r="H35" s="2">
        <f>H36+H38+H40</f>
        <v>0</v>
      </c>
      <c r="I35" s="68">
        <f t="shared" si="2"/>
        <v>0</v>
      </c>
      <c r="J35" s="77">
        <f>J36+J38+J40</f>
        <v>0</v>
      </c>
      <c r="K35" s="72">
        <f>K36+K38+K40</f>
        <v>0</v>
      </c>
      <c r="L35" s="47">
        <f t="shared" si="3"/>
        <v>0</v>
      </c>
      <c r="M35" s="3">
        <f t="shared" si="12"/>
        <v>0</v>
      </c>
      <c r="N35" s="56">
        <f>K35/E35</f>
        <v>0</v>
      </c>
      <c r="O35" s="4">
        <f t="shared" si="8"/>
        <v>0</v>
      </c>
      <c r="P35" s="54"/>
    </row>
    <row r="36" spans="1:16" s="17" customFormat="1" ht="12.75">
      <c r="A36" s="6"/>
      <c r="B36" s="6">
        <v>80101</v>
      </c>
      <c r="C36" s="7" t="s">
        <v>23</v>
      </c>
      <c r="D36" s="8">
        <f aca="true" t="shared" si="14" ref="D36:K36">D37</f>
        <v>120400</v>
      </c>
      <c r="E36" s="8">
        <f t="shared" si="14"/>
        <v>120400</v>
      </c>
      <c r="F36" s="43">
        <f t="shared" si="1"/>
        <v>0</v>
      </c>
      <c r="G36" s="8">
        <f t="shared" si="14"/>
        <v>0</v>
      </c>
      <c r="H36" s="8">
        <f t="shared" si="14"/>
        <v>0</v>
      </c>
      <c r="I36" s="69">
        <f t="shared" si="2"/>
        <v>0</v>
      </c>
      <c r="J36" s="78">
        <f t="shared" si="14"/>
        <v>0</v>
      </c>
      <c r="K36" s="73">
        <f t="shared" si="14"/>
        <v>0</v>
      </c>
      <c r="L36" s="43">
        <f t="shared" si="3"/>
        <v>0</v>
      </c>
      <c r="M36" s="9">
        <f t="shared" si="12"/>
        <v>0</v>
      </c>
      <c r="N36" s="10"/>
      <c r="O36" s="10"/>
      <c r="P36" s="54"/>
    </row>
    <row r="37" spans="1:16" s="17" customFormat="1" ht="25.5">
      <c r="A37" s="6"/>
      <c r="B37" s="6"/>
      <c r="C37" s="16" t="s">
        <v>61</v>
      </c>
      <c r="D37" s="11">
        <v>120400</v>
      </c>
      <c r="E37" s="11">
        <v>120400</v>
      </c>
      <c r="F37" s="43">
        <f t="shared" si="1"/>
        <v>0</v>
      </c>
      <c r="G37" s="11"/>
      <c r="H37" s="11"/>
      <c r="I37" s="69">
        <f t="shared" si="2"/>
        <v>0</v>
      </c>
      <c r="J37" s="79"/>
      <c r="K37" s="74"/>
      <c r="L37" s="43">
        <f t="shared" si="3"/>
        <v>0</v>
      </c>
      <c r="M37" s="12">
        <f t="shared" si="12"/>
        <v>0</v>
      </c>
      <c r="N37" s="13"/>
      <c r="O37" s="13"/>
      <c r="P37" s="54"/>
    </row>
    <row r="38" spans="1:16" s="17" customFormat="1" ht="12.75">
      <c r="A38" s="6"/>
      <c r="B38" s="6">
        <v>80102</v>
      </c>
      <c r="C38" s="7" t="s">
        <v>81</v>
      </c>
      <c r="D38" s="8">
        <f aca="true" t="shared" si="15" ref="D38:K40">D39</f>
        <v>258700</v>
      </c>
      <c r="E38" s="8">
        <f t="shared" si="15"/>
        <v>0</v>
      </c>
      <c r="F38" s="43">
        <f>D38-E38</f>
        <v>258700</v>
      </c>
      <c r="G38" s="8">
        <f t="shared" si="15"/>
        <v>0</v>
      </c>
      <c r="H38" s="8">
        <f t="shared" si="15"/>
        <v>0</v>
      </c>
      <c r="I38" s="69">
        <f t="shared" si="2"/>
        <v>0</v>
      </c>
      <c r="J38" s="78">
        <f t="shared" si="15"/>
        <v>0</v>
      </c>
      <c r="K38" s="73">
        <f t="shared" si="15"/>
        <v>0</v>
      </c>
      <c r="L38" s="43">
        <f>J38-K38</f>
        <v>0</v>
      </c>
      <c r="M38" s="9">
        <f>J38/D38</f>
        <v>0</v>
      </c>
      <c r="N38" s="13"/>
      <c r="O38" s="10">
        <f>L38/F38</f>
        <v>0</v>
      </c>
      <c r="P38" s="54"/>
    </row>
    <row r="39" spans="1:16" s="17" customFormat="1" ht="51">
      <c r="A39" s="6"/>
      <c r="B39" s="6"/>
      <c r="C39" s="15" t="s">
        <v>82</v>
      </c>
      <c r="D39" s="11">
        <v>258700</v>
      </c>
      <c r="E39" s="11"/>
      <c r="F39" s="43">
        <f>D39-E39</f>
        <v>258700</v>
      </c>
      <c r="G39" s="11"/>
      <c r="H39" s="11"/>
      <c r="I39" s="69">
        <f t="shared" si="2"/>
        <v>0</v>
      </c>
      <c r="J39" s="79"/>
      <c r="K39" s="74"/>
      <c r="L39" s="43">
        <f>J39-K39</f>
        <v>0</v>
      </c>
      <c r="M39" s="12">
        <f>J39/D39</f>
        <v>0</v>
      </c>
      <c r="N39" s="13"/>
      <c r="O39" s="13">
        <f>L39/F39</f>
        <v>0</v>
      </c>
      <c r="P39" s="54"/>
    </row>
    <row r="40" spans="1:16" s="17" customFormat="1" ht="12.75">
      <c r="A40" s="6"/>
      <c r="B40" s="6">
        <v>80195</v>
      </c>
      <c r="C40" s="7" t="s">
        <v>24</v>
      </c>
      <c r="D40" s="8">
        <f t="shared" si="15"/>
        <v>88446</v>
      </c>
      <c r="E40" s="8">
        <f t="shared" si="15"/>
        <v>0</v>
      </c>
      <c r="F40" s="43">
        <f t="shared" si="1"/>
        <v>88446</v>
      </c>
      <c r="G40" s="8">
        <f t="shared" si="15"/>
        <v>0</v>
      </c>
      <c r="H40" s="8">
        <f t="shared" si="15"/>
        <v>0</v>
      </c>
      <c r="I40" s="69">
        <f t="shared" si="2"/>
        <v>0</v>
      </c>
      <c r="J40" s="78">
        <f t="shared" si="15"/>
        <v>0</v>
      </c>
      <c r="K40" s="73">
        <f t="shared" si="15"/>
        <v>0</v>
      </c>
      <c r="L40" s="43">
        <f t="shared" si="3"/>
        <v>0</v>
      </c>
      <c r="M40" s="9">
        <f t="shared" si="12"/>
        <v>0</v>
      </c>
      <c r="N40" s="13"/>
      <c r="O40" s="10">
        <f t="shared" si="8"/>
        <v>0</v>
      </c>
      <c r="P40" s="54"/>
    </row>
    <row r="41" spans="1:16" s="17" customFormat="1" ht="25.5">
      <c r="A41" s="6"/>
      <c r="B41" s="6"/>
      <c r="C41" s="16" t="s">
        <v>61</v>
      </c>
      <c r="D41" s="11">
        <v>88446</v>
      </c>
      <c r="E41" s="11"/>
      <c r="F41" s="43">
        <f t="shared" si="1"/>
        <v>88446</v>
      </c>
      <c r="G41" s="11"/>
      <c r="H41" s="11"/>
      <c r="I41" s="69">
        <f t="shared" si="2"/>
        <v>0</v>
      </c>
      <c r="J41" s="79"/>
      <c r="K41" s="74"/>
      <c r="L41" s="43">
        <f t="shared" si="3"/>
        <v>0</v>
      </c>
      <c r="M41" s="12">
        <f t="shared" si="12"/>
        <v>0</v>
      </c>
      <c r="N41" s="13"/>
      <c r="O41" s="13">
        <f t="shared" si="8"/>
        <v>0</v>
      </c>
      <c r="P41" s="54"/>
    </row>
    <row r="42" spans="1:16" s="5" customFormat="1" ht="20.25" customHeight="1">
      <c r="A42" s="1">
        <v>851</v>
      </c>
      <c r="B42" s="1"/>
      <c r="C42" s="2" t="s">
        <v>25</v>
      </c>
      <c r="D42" s="2">
        <f>D43+D45+D48</f>
        <v>3752977</v>
      </c>
      <c r="E42" s="2">
        <f>E43+E45</f>
        <v>3736000</v>
      </c>
      <c r="F42" s="47">
        <f t="shared" si="1"/>
        <v>16977</v>
      </c>
      <c r="G42" s="2">
        <f>G43+G45+G48</f>
        <v>2559500</v>
      </c>
      <c r="H42" s="2">
        <f>H43+H45</f>
        <v>2559500</v>
      </c>
      <c r="I42" s="68">
        <f t="shared" si="2"/>
        <v>0</v>
      </c>
      <c r="J42" s="77">
        <f>J43+J45</f>
        <v>2559500</v>
      </c>
      <c r="K42" s="72">
        <f>K43+K45</f>
        <v>2559500</v>
      </c>
      <c r="L42" s="47">
        <f t="shared" si="3"/>
        <v>0</v>
      </c>
      <c r="M42" s="3">
        <f t="shared" si="12"/>
        <v>0.6819919226789826</v>
      </c>
      <c r="N42" s="4"/>
      <c r="O42" s="4">
        <f>L42/F42</f>
        <v>0</v>
      </c>
      <c r="P42" s="54"/>
    </row>
    <row r="43" spans="1:16" s="5" customFormat="1" ht="12.75">
      <c r="A43" s="6"/>
      <c r="B43" s="6">
        <v>85121</v>
      </c>
      <c r="C43" s="7" t="s">
        <v>83</v>
      </c>
      <c r="D43" s="8">
        <f>SUM(D44:D44)</f>
        <v>15427</v>
      </c>
      <c r="E43" s="8">
        <f>SUM(E44:E44)</f>
        <v>0</v>
      </c>
      <c r="F43" s="43">
        <f>D43-E43</f>
        <v>15427</v>
      </c>
      <c r="G43" s="8">
        <f>SUM(G44:G44)</f>
        <v>0</v>
      </c>
      <c r="H43" s="8">
        <f>SUM(H44:H44)</f>
        <v>0</v>
      </c>
      <c r="I43" s="69">
        <f t="shared" si="2"/>
        <v>0</v>
      </c>
      <c r="J43" s="78">
        <f>SUM(J44:J44)</f>
        <v>0</v>
      </c>
      <c r="K43" s="73">
        <f>SUM(K44:K44)</f>
        <v>0</v>
      </c>
      <c r="L43" s="43">
        <f>J43-K43</f>
        <v>0</v>
      </c>
      <c r="M43" s="9">
        <f>J43/D43</f>
        <v>0</v>
      </c>
      <c r="N43" s="10"/>
      <c r="O43" s="10">
        <f>L43/F43</f>
        <v>0</v>
      </c>
      <c r="P43" s="54"/>
    </row>
    <row r="44" spans="1:16" s="5" customFormat="1" ht="51">
      <c r="A44" s="6"/>
      <c r="B44" s="6"/>
      <c r="C44" s="15" t="s">
        <v>82</v>
      </c>
      <c r="D44" s="11">
        <v>15427</v>
      </c>
      <c r="E44" s="11"/>
      <c r="F44" s="43">
        <f>D44-E44</f>
        <v>15427</v>
      </c>
      <c r="G44" s="11"/>
      <c r="H44" s="11"/>
      <c r="I44" s="69">
        <f t="shared" si="2"/>
        <v>0</v>
      </c>
      <c r="J44" s="79"/>
      <c r="K44" s="74"/>
      <c r="L44" s="43">
        <f>J44-K44</f>
        <v>0</v>
      </c>
      <c r="M44" s="12">
        <f>J44/D44</f>
        <v>0</v>
      </c>
      <c r="N44" s="10"/>
      <c r="O44" s="57">
        <f>L44/F44</f>
        <v>0</v>
      </c>
      <c r="P44" s="54"/>
    </row>
    <row r="45" spans="1:16" s="5" customFormat="1" ht="51">
      <c r="A45" s="6"/>
      <c r="B45" s="6">
        <v>85156</v>
      </c>
      <c r="C45" s="7" t="s">
        <v>26</v>
      </c>
      <c r="D45" s="8">
        <f>SUM(D46:D47)</f>
        <v>3736000</v>
      </c>
      <c r="E45" s="8">
        <f>SUM(E46:E47)</f>
        <v>3736000</v>
      </c>
      <c r="F45" s="43">
        <f t="shared" si="1"/>
        <v>0</v>
      </c>
      <c r="G45" s="8">
        <f>SUM(G46:G47)</f>
        <v>2559500</v>
      </c>
      <c r="H45" s="8">
        <f>SUM(H46:H47)</f>
        <v>2559500</v>
      </c>
      <c r="I45" s="69">
        <f t="shared" si="2"/>
        <v>0</v>
      </c>
      <c r="J45" s="78">
        <f>SUM(J46:J47)</f>
        <v>2559500</v>
      </c>
      <c r="K45" s="73">
        <f>SUM(K46:K47)</f>
        <v>2559500</v>
      </c>
      <c r="L45" s="43">
        <f t="shared" si="3"/>
        <v>0</v>
      </c>
      <c r="M45" s="9">
        <f t="shared" si="12"/>
        <v>0.6850910064239829</v>
      </c>
      <c r="N45" s="10">
        <f>K45/E45</f>
        <v>0.6850910064239829</v>
      </c>
      <c r="O45" s="10"/>
      <c r="P45" s="54"/>
    </row>
    <row r="46" spans="1:16" s="5" customFormat="1" ht="51">
      <c r="A46" s="6"/>
      <c r="B46" s="6"/>
      <c r="C46" s="16" t="s">
        <v>62</v>
      </c>
      <c r="D46" s="11">
        <v>19000</v>
      </c>
      <c r="E46" s="11">
        <v>19000</v>
      </c>
      <c r="F46" s="43">
        <f t="shared" si="1"/>
        <v>0</v>
      </c>
      <c r="G46" s="11">
        <v>19500</v>
      </c>
      <c r="H46" s="11">
        <v>19500</v>
      </c>
      <c r="I46" s="69">
        <f t="shared" si="2"/>
        <v>0</v>
      </c>
      <c r="J46" s="79">
        <v>19500</v>
      </c>
      <c r="K46" s="74">
        <v>19500</v>
      </c>
      <c r="L46" s="43">
        <f t="shared" si="3"/>
        <v>0</v>
      </c>
      <c r="M46" s="12">
        <f t="shared" si="12"/>
        <v>1.0263157894736843</v>
      </c>
      <c r="N46" s="57">
        <f>K46/E46</f>
        <v>1.0263157894736843</v>
      </c>
      <c r="O46" s="10"/>
      <c r="P46" s="54"/>
    </row>
    <row r="47" spans="1:16" s="17" customFormat="1" ht="51">
      <c r="A47" s="6"/>
      <c r="B47" s="6"/>
      <c r="C47" s="16" t="s">
        <v>63</v>
      </c>
      <c r="D47" s="11">
        <v>3717000</v>
      </c>
      <c r="E47" s="11">
        <v>3717000</v>
      </c>
      <c r="F47" s="43">
        <f t="shared" si="1"/>
        <v>0</v>
      </c>
      <c r="G47" s="11">
        <v>2540000</v>
      </c>
      <c r="H47" s="11">
        <v>2540000</v>
      </c>
      <c r="I47" s="69">
        <f t="shared" si="2"/>
        <v>0</v>
      </c>
      <c r="J47" s="79">
        <v>2540000</v>
      </c>
      <c r="K47" s="74">
        <v>2540000</v>
      </c>
      <c r="L47" s="43">
        <f t="shared" si="3"/>
        <v>0</v>
      </c>
      <c r="M47" s="12">
        <f aca="true" t="shared" si="16" ref="M47:M84">J47/D47</f>
        <v>0.6833467850417003</v>
      </c>
      <c r="N47" s="57">
        <f>K47/E47</f>
        <v>0.6833467850417003</v>
      </c>
      <c r="O47" s="10"/>
      <c r="P47" s="54"/>
    </row>
    <row r="48" spans="1:16" s="5" customFormat="1" ht="12.75">
      <c r="A48" s="6"/>
      <c r="B48" s="6">
        <v>85195</v>
      </c>
      <c r="C48" s="7" t="s">
        <v>24</v>
      </c>
      <c r="D48" s="8">
        <f>SUM(D49:D49)</f>
        <v>1550</v>
      </c>
      <c r="E48" s="8">
        <f>SUM(E49:E49)</f>
        <v>0</v>
      </c>
      <c r="F48" s="43">
        <f t="shared" si="1"/>
        <v>1550</v>
      </c>
      <c r="G48" s="8">
        <f>SUM(G49:G49)</f>
        <v>0</v>
      </c>
      <c r="H48" s="8">
        <f>SUM(H49:H49)</f>
        <v>0</v>
      </c>
      <c r="I48" s="69">
        <f t="shared" si="2"/>
        <v>0</v>
      </c>
      <c r="J48" s="78">
        <f>SUM(J49:J49)</f>
        <v>0</v>
      </c>
      <c r="K48" s="73">
        <f>SUM(K49:K49)</f>
        <v>0</v>
      </c>
      <c r="L48" s="43">
        <f t="shared" si="3"/>
        <v>0</v>
      </c>
      <c r="M48" s="9">
        <f t="shared" si="16"/>
        <v>0</v>
      </c>
      <c r="N48" s="10"/>
      <c r="O48" s="10">
        <f>L48/F48</f>
        <v>0</v>
      </c>
      <c r="P48" s="54"/>
    </row>
    <row r="49" spans="1:16" s="5" customFormat="1" ht="51">
      <c r="A49" s="6"/>
      <c r="B49" s="6"/>
      <c r="C49" s="15" t="s">
        <v>59</v>
      </c>
      <c r="D49" s="11">
        <v>1550</v>
      </c>
      <c r="E49" s="11"/>
      <c r="F49" s="43">
        <f t="shared" si="1"/>
        <v>1550</v>
      </c>
      <c r="G49" s="11"/>
      <c r="H49" s="11"/>
      <c r="I49" s="69">
        <f t="shared" si="2"/>
        <v>0</v>
      </c>
      <c r="J49" s="79"/>
      <c r="K49" s="74"/>
      <c r="L49" s="43">
        <f t="shared" si="3"/>
        <v>0</v>
      </c>
      <c r="M49" s="12">
        <f t="shared" si="16"/>
        <v>0</v>
      </c>
      <c r="N49" s="13"/>
      <c r="O49" s="13">
        <f>L49/F49</f>
        <v>0</v>
      </c>
      <c r="P49" s="54"/>
    </row>
    <row r="50" spans="1:16" s="5" customFormat="1" ht="20.25" customHeight="1">
      <c r="A50" s="1">
        <v>852</v>
      </c>
      <c r="B50" s="1"/>
      <c r="C50" s="2" t="s">
        <v>27</v>
      </c>
      <c r="D50" s="2">
        <f>D51+D53+D56+D60+D62+D64+D67+D69+D71+D73+D75</f>
        <v>25093379</v>
      </c>
      <c r="E50" s="2">
        <f>E51+E53+E56+E60+E62+E64+E67+E69+E71+E73+E75</f>
        <v>3858937</v>
      </c>
      <c r="F50" s="47">
        <f t="shared" si="1"/>
        <v>21234442</v>
      </c>
      <c r="G50" s="2">
        <f>G51+G53+G56+G60+G62+G64+G67+G69+G71+G73+G75</f>
        <v>24727920</v>
      </c>
      <c r="H50" s="2">
        <f>H51+H53+H56+H60+H62+H64+H67+H69+H71+H73+H75</f>
        <v>3425804</v>
      </c>
      <c r="I50" s="68">
        <f t="shared" si="2"/>
        <v>21302116</v>
      </c>
      <c r="J50" s="77">
        <f>J51+J53+J56+J60+J62+J64+J67+J69+J71+J73+J75</f>
        <v>24187320</v>
      </c>
      <c r="K50" s="72">
        <f>K51+K53+K56+K60+K62+K64+K67+K69+K71+K73+K75</f>
        <v>3365704</v>
      </c>
      <c r="L50" s="47">
        <f t="shared" si="3"/>
        <v>20821616</v>
      </c>
      <c r="M50" s="3">
        <f t="shared" si="16"/>
        <v>0.9638925072625731</v>
      </c>
      <c r="N50" s="4">
        <f>K50/E50</f>
        <v>0.8721842310460108</v>
      </c>
      <c r="O50" s="4">
        <f aca="true" t="shared" si="17" ref="O50:O84">L50/F50</f>
        <v>0.980558660312336</v>
      </c>
      <c r="P50" s="54"/>
    </row>
    <row r="51" spans="1:16" s="5" customFormat="1" ht="12.75">
      <c r="A51" s="6"/>
      <c r="B51" s="6">
        <v>85201</v>
      </c>
      <c r="C51" s="7" t="s">
        <v>84</v>
      </c>
      <c r="D51" s="8">
        <f>SUM(D52:D52)</f>
        <v>224000</v>
      </c>
      <c r="E51" s="8">
        <f>SUM(E52:E52)</f>
        <v>0</v>
      </c>
      <c r="F51" s="43">
        <f>D51-E51</f>
        <v>224000</v>
      </c>
      <c r="G51" s="8">
        <f>SUM(G52:G52)</f>
        <v>0</v>
      </c>
      <c r="H51" s="8">
        <f>SUM(H52:H52)</f>
        <v>0</v>
      </c>
      <c r="I51" s="69">
        <f t="shared" si="2"/>
        <v>0</v>
      </c>
      <c r="J51" s="78">
        <f>SUM(J52:J52)</f>
        <v>0</v>
      </c>
      <c r="K51" s="73">
        <f>SUM(K52:K52)</f>
        <v>0</v>
      </c>
      <c r="L51" s="43">
        <f>J51-K51</f>
        <v>0</v>
      </c>
      <c r="M51" s="9">
        <f>J51/D51</f>
        <v>0</v>
      </c>
      <c r="N51" s="10"/>
      <c r="O51" s="10">
        <f>L51/F51</f>
        <v>0</v>
      </c>
      <c r="P51" s="54"/>
    </row>
    <row r="52" spans="1:16" s="5" customFormat="1" ht="38.25">
      <c r="A52" s="6"/>
      <c r="B52" s="6"/>
      <c r="C52" s="15" t="s">
        <v>85</v>
      </c>
      <c r="D52" s="11">
        <v>224000</v>
      </c>
      <c r="E52" s="11"/>
      <c r="F52" s="43">
        <f>D52-E52</f>
        <v>224000</v>
      </c>
      <c r="G52" s="11"/>
      <c r="H52" s="11"/>
      <c r="I52" s="69">
        <f t="shared" si="2"/>
        <v>0</v>
      </c>
      <c r="J52" s="79"/>
      <c r="K52" s="74"/>
      <c r="L52" s="43">
        <f>J52-K52</f>
        <v>0</v>
      </c>
      <c r="M52" s="12">
        <f>J52/D52</f>
        <v>0</v>
      </c>
      <c r="N52" s="13"/>
      <c r="O52" s="13">
        <f>L52/F52</f>
        <v>0</v>
      </c>
      <c r="P52" s="54"/>
    </row>
    <row r="53" spans="1:16" s="5" customFormat="1" ht="12.75">
      <c r="A53" s="6"/>
      <c r="B53" s="6">
        <v>85202</v>
      </c>
      <c r="C53" s="7" t="s">
        <v>28</v>
      </c>
      <c r="D53" s="8">
        <f>SUM(D54:D55)</f>
        <v>1876320</v>
      </c>
      <c r="E53" s="8">
        <f>SUM(E54:E55)</f>
        <v>1337000</v>
      </c>
      <c r="F53" s="43">
        <f t="shared" si="1"/>
        <v>539320</v>
      </c>
      <c r="G53" s="8">
        <f>SUM(G54:G55)</f>
        <v>1339220</v>
      </c>
      <c r="H53" s="8">
        <f>SUM(H54:H55)</f>
        <v>954720</v>
      </c>
      <c r="I53" s="69">
        <f t="shared" si="2"/>
        <v>384500</v>
      </c>
      <c r="J53" s="78">
        <f>SUM(J54:J55)</f>
        <v>1339220</v>
      </c>
      <c r="K53" s="73">
        <f>SUM(K54:K55)</f>
        <v>954720</v>
      </c>
      <c r="L53" s="43">
        <f t="shared" si="3"/>
        <v>384500</v>
      </c>
      <c r="M53" s="9">
        <f t="shared" si="16"/>
        <v>0.7137481879423553</v>
      </c>
      <c r="N53" s="10">
        <f>K53/E53</f>
        <v>0.7140762902019446</v>
      </c>
      <c r="O53" s="10">
        <f t="shared" si="17"/>
        <v>0.7129348067937402</v>
      </c>
      <c r="P53" s="54"/>
    </row>
    <row r="54" spans="1:16" s="5" customFormat="1" ht="38.25">
      <c r="A54" s="6"/>
      <c r="B54" s="6"/>
      <c r="C54" s="18" t="s">
        <v>64</v>
      </c>
      <c r="D54" s="11">
        <v>1500510</v>
      </c>
      <c r="E54" s="11">
        <v>1337000</v>
      </c>
      <c r="F54" s="43">
        <f t="shared" si="1"/>
        <v>163510</v>
      </c>
      <c r="G54" s="11">
        <v>954720</v>
      </c>
      <c r="H54" s="11">
        <v>954720</v>
      </c>
      <c r="I54" s="69">
        <f t="shared" si="2"/>
        <v>0</v>
      </c>
      <c r="J54" s="79">
        <v>954720</v>
      </c>
      <c r="K54" s="74">
        <v>954720</v>
      </c>
      <c r="L54" s="43">
        <f t="shared" si="3"/>
        <v>0</v>
      </c>
      <c r="M54" s="12">
        <f t="shared" si="16"/>
        <v>0.6362636703520803</v>
      </c>
      <c r="N54" s="13">
        <f>K54/E54</f>
        <v>0.7140762902019446</v>
      </c>
      <c r="O54" s="13">
        <f t="shared" si="17"/>
        <v>0</v>
      </c>
      <c r="P54" s="54"/>
    </row>
    <row r="55" spans="1:16" s="5" customFormat="1" ht="38.25">
      <c r="A55" s="6"/>
      <c r="B55" s="6"/>
      <c r="C55" s="18" t="s">
        <v>65</v>
      </c>
      <c r="D55" s="11">
        <v>375810</v>
      </c>
      <c r="E55" s="11"/>
      <c r="F55" s="43">
        <f t="shared" si="1"/>
        <v>375810</v>
      </c>
      <c r="G55" s="11">
        <v>384500</v>
      </c>
      <c r="H55" s="11"/>
      <c r="I55" s="69">
        <f t="shared" si="2"/>
        <v>384500</v>
      </c>
      <c r="J55" s="79">
        <v>384500</v>
      </c>
      <c r="K55" s="74"/>
      <c r="L55" s="43">
        <f t="shared" si="3"/>
        <v>384500</v>
      </c>
      <c r="M55" s="12">
        <f t="shared" si="16"/>
        <v>1.023123386817807</v>
      </c>
      <c r="N55" s="13"/>
      <c r="O55" s="13">
        <f t="shared" si="17"/>
        <v>1.023123386817807</v>
      </c>
      <c r="P55" s="54"/>
    </row>
    <row r="56" spans="1:16" s="17" customFormat="1" ht="12.75">
      <c r="A56" s="6"/>
      <c r="B56" s="6">
        <v>85203</v>
      </c>
      <c r="C56" s="7" t="s">
        <v>29</v>
      </c>
      <c r="D56" s="8">
        <f>SUM(D57:D59)</f>
        <v>1062600</v>
      </c>
      <c r="E56" s="8">
        <f>SUM(E57:E59)</f>
        <v>565740</v>
      </c>
      <c r="F56" s="43">
        <f t="shared" si="1"/>
        <v>496860</v>
      </c>
      <c r="G56" s="8">
        <f>SUM(G57:G59)</f>
        <v>1108100</v>
      </c>
      <c r="H56" s="8">
        <f>SUM(H57:H59)</f>
        <v>638947</v>
      </c>
      <c r="I56" s="69">
        <f t="shared" si="2"/>
        <v>469153</v>
      </c>
      <c r="J56" s="78">
        <f>SUM(J57:J59)</f>
        <v>1076800</v>
      </c>
      <c r="K56" s="73">
        <f>SUM(K57:K59)</f>
        <v>578847</v>
      </c>
      <c r="L56" s="43">
        <f t="shared" si="3"/>
        <v>497953</v>
      </c>
      <c r="M56" s="9">
        <f t="shared" si="16"/>
        <v>1.013363448146057</v>
      </c>
      <c r="N56" s="10">
        <f>K56/E56</f>
        <v>1.023167886308198</v>
      </c>
      <c r="O56" s="13">
        <f t="shared" si="17"/>
        <v>1.0021998148371776</v>
      </c>
      <c r="P56" s="54"/>
    </row>
    <row r="57" spans="1:16" s="5" customFormat="1" ht="76.5">
      <c r="A57" s="6"/>
      <c r="B57" s="6"/>
      <c r="C57" s="18" t="s">
        <v>66</v>
      </c>
      <c r="D57" s="11">
        <v>441600</v>
      </c>
      <c r="E57" s="11">
        <v>336300</v>
      </c>
      <c r="F57" s="43">
        <f t="shared" si="1"/>
        <v>105300</v>
      </c>
      <c r="G57" s="11">
        <v>475200</v>
      </c>
      <c r="H57" s="11">
        <v>376147</v>
      </c>
      <c r="I57" s="69">
        <f t="shared" si="2"/>
        <v>99053</v>
      </c>
      <c r="J57" s="79">
        <v>475200</v>
      </c>
      <c r="K57" s="74">
        <v>376147</v>
      </c>
      <c r="L57" s="43">
        <f t="shared" si="3"/>
        <v>99053</v>
      </c>
      <c r="M57" s="12">
        <f t="shared" si="16"/>
        <v>1.076086956521739</v>
      </c>
      <c r="N57" s="13">
        <f>K57/E57</f>
        <v>1.1184864704133215</v>
      </c>
      <c r="O57" s="13">
        <f t="shared" si="17"/>
        <v>0.9406742640075973</v>
      </c>
      <c r="P57" s="54"/>
    </row>
    <row r="58" spans="1:16" s="5" customFormat="1" ht="76.5">
      <c r="A58" s="6"/>
      <c r="B58" s="6"/>
      <c r="C58" s="18" t="s">
        <v>67</v>
      </c>
      <c r="D58" s="11">
        <v>288000</v>
      </c>
      <c r="E58" s="11"/>
      <c r="F58" s="43">
        <f>D58-E58</f>
        <v>288000</v>
      </c>
      <c r="G58" s="11">
        <v>294600</v>
      </c>
      <c r="H58" s="11"/>
      <c r="I58" s="69">
        <f t="shared" si="2"/>
        <v>294600</v>
      </c>
      <c r="J58" s="79">
        <v>294600</v>
      </c>
      <c r="K58" s="74"/>
      <c r="L58" s="43">
        <f>J58-K58</f>
        <v>294600</v>
      </c>
      <c r="M58" s="12">
        <f>J58/D58</f>
        <v>1.0229166666666667</v>
      </c>
      <c r="N58" s="13"/>
      <c r="O58" s="13">
        <f>L58/F58</f>
        <v>1.0229166666666667</v>
      </c>
      <c r="P58" s="54"/>
    </row>
    <row r="59" spans="1:16" s="5" customFormat="1" ht="38.25">
      <c r="A59" s="6"/>
      <c r="B59" s="6"/>
      <c r="C59" s="51" t="s">
        <v>57</v>
      </c>
      <c r="D59" s="11">
        <v>333000</v>
      </c>
      <c r="E59" s="11">
        <v>229440</v>
      </c>
      <c r="F59" s="43">
        <f t="shared" si="1"/>
        <v>103560</v>
      </c>
      <c r="G59" s="11">
        <v>338300</v>
      </c>
      <c r="H59" s="11">
        <v>262800</v>
      </c>
      <c r="I59" s="69">
        <f t="shared" si="2"/>
        <v>75500</v>
      </c>
      <c r="J59" s="79">
        <v>307000</v>
      </c>
      <c r="K59" s="74">
        <v>202700</v>
      </c>
      <c r="L59" s="43">
        <f t="shared" si="3"/>
        <v>104300</v>
      </c>
      <c r="M59" s="12">
        <f t="shared" si="16"/>
        <v>0.9219219219219219</v>
      </c>
      <c r="N59" s="13">
        <f>K59/E59</f>
        <v>0.8834553695955369</v>
      </c>
      <c r="O59" s="13">
        <f t="shared" si="17"/>
        <v>1.00714561606798</v>
      </c>
      <c r="P59" s="54"/>
    </row>
    <row r="60" spans="1:16" s="5" customFormat="1" ht="38.25">
      <c r="A60" s="6"/>
      <c r="B60" s="45">
        <v>85212</v>
      </c>
      <c r="C60" s="7" t="s">
        <v>30</v>
      </c>
      <c r="D60" s="8">
        <f aca="true" t="shared" si="18" ref="D60:K60">SUM(D61:D61)</f>
        <v>17022891</v>
      </c>
      <c r="E60" s="8">
        <f t="shared" si="18"/>
        <v>592447</v>
      </c>
      <c r="F60" s="43">
        <f t="shared" si="1"/>
        <v>16430444</v>
      </c>
      <c r="G60" s="8">
        <f t="shared" si="18"/>
        <v>17050000</v>
      </c>
      <c r="H60" s="8">
        <f t="shared" si="18"/>
        <v>577237</v>
      </c>
      <c r="I60" s="69">
        <f t="shared" si="2"/>
        <v>16472763</v>
      </c>
      <c r="J60" s="78">
        <f t="shared" si="18"/>
        <v>17050000</v>
      </c>
      <c r="K60" s="73">
        <f t="shared" si="18"/>
        <v>577237</v>
      </c>
      <c r="L60" s="43">
        <f t="shared" si="3"/>
        <v>16472763</v>
      </c>
      <c r="M60" s="9">
        <f t="shared" si="16"/>
        <v>1.0015925027070902</v>
      </c>
      <c r="N60" s="10">
        <f>K60/E60</f>
        <v>0.9743268174199549</v>
      </c>
      <c r="O60" s="10">
        <f t="shared" si="17"/>
        <v>1.0025756455516357</v>
      </c>
      <c r="P60" s="54"/>
    </row>
    <row r="61" spans="1:16" s="17" customFormat="1" ht="51">
      <c r="A61" s="14"/>
      <c r="B61" s="44"/>
      <c r="C61" s="16" t="s">
        <v>59</v>
      </c>
      <c r="D61" s="11">
        <v>17022891</v>
      </c>
      <c r="E61" s="11">
        <v>592447</v>
      </c>
      <c r="F61" s="43">
        <f t="shared" si="1"/>
        <v>16430444</v>
      </c>
      <c r="G61" s="11">
        <v>17050000</v>
      </c>
      <c r="H61" s="11">
        <v>577237</v>
      </c>
      <c r="I61" s="69">
        <f t="shared" si="2"/>
        <v>16472763</v>
      </c>
      <c r="J61" s="79">
        <v>17050000</v>
      </c>
      <c r="K61" s="74">
        <v>577237</v>
      </c>
      <c r="L61" s="43">
        <f t="shared" si="3"/>
        <v>16472763</v>
      </c>
      <c r="M61" s="12">
        <f t="shared" si="16"/>
        <v>1.0015925027070902</v>
      </c>
      <c r="N61" s="13">
        <f>K61/E61</f>
        <v>0.9743268174199549</v>
      </c>
      <c r="O61" s="13">
        <f t="shared" si="17"/>
        <v>1.0025756455516357</v>
      </c>
      <c r="P61" s="54"/>
    </row>
    <row r="62" spans="1:16" s="5" customFormat="1" ht="51">
      <c r="A62" s="6"/>
      <c r="B62" s="6">
        <v>85213</v>
      </c>
      <c r="C62" s="7" t="s">
        <v>31</v>
      </c>
      <c r="D62" s="8">
        <f aca="true" t="shared" si="19" ref="D62:K62">D63</f>
        <v>188000</v>
      </c>
      <c r="E62" s="8">
        <f t="shared" si="19"/>
        <v>188000</v>
      </c>
      <c r="F62" s="43">
        <f t="shared" si="1"/>
        <v>0</v>
      </c>
      <c r="G62" s="8">
        <f t="shared" si="19"/>
        <v>138700</v>
      </c>
      <c r="H62" s="8">
        <f t="shared" si="19"/>
        <v>138700</v>
      </c>
      <c r="I62" s="69">
        <f t="shared" si="2"/>
        <v>0</v>
      </c>
      <c r="J62" s="78">
        <f t="shared" si="19"/>
        <v>138700</v>
      </c>
      <c r="K62" s="73">
        <f t="shared" si="19"/>
        <v>138700</v>
      </c>
      <c r="L62" s="43">
        <f t="shared" si="3"/>
        <v>0</v>
      </c>
      <c r="M62" s="9">
        <f t="shared" si="16"/>
        <v>0.7377659574468085</v>
      </c>
      <c r="N62" s="13">
        <f>K62/E62</f>
        <v>0.7377659574468085</v>
      </c>
      <c r="O62" s="13"/>
      <c r="P62" s="54"/>
    </row>
    <row r="63" spans="1:16" s="5" customFormat="1" ht="51">
      <c r="A63" s="6"/>
      <c r="B63" s="6"/>
      <c r="C63" s="16" t="s">
        <v>68</v>
      </c>
      <c r="D63" s="11">
        <v>188000</v>
      </c>
      <c r="E63" s="11">
        <v>188000</v>
      </c>
      <c r="F63" s="43">
        <f t="shared" si="1"/>
        <v>0</v>
      </c>
      <c r="G63" s="11">
        <v>138700</v>
      </c>
      <c r="H63" s="11">
        <v>138700</v>
      </c>
      <c r="I63" s="69">
        <f t="shared" si="2"/>
        <v>0</v>
      </c>
      <c r="J63" s="79">
        <v>138700</v>
      </c>
      <c r="K63" s="74">
        <v>138700</v>
      </c>
      <c r="L63" s="43">
        <f t="shared" si="3"/>
        <v>0</v>
      </c>
      <c r="M63" s="12">
        <f t="shared" si="16"/>
        <v>0.7377659574468085</v>
      </c>
      <c r="N63" s="13">
        <f>K63/E63</f>
        <v>0.7377659574468085</v>
      </c>
      <c r="O63" s="13"/>
      <c r="P63" s="54"/>
    </row>
    <row r="64" spans="1:16" s="5" customFormat="1" ht="25.5">
      <c r="A64" s="6"/>
      <c r="B64" s="6">
        <v>85214</v>
      </c>
      <c r="C64" s="7" t="s">
        <v>32</v>
      </c>
      <c r="D64" s="8">
        <f>SUM(D65:D66)</f>
        <v>2507518</v>
      </c>
      <c r="E64" s="8">
        <f>SUM(E65:E66)</f>
        <v>0</v>
      </c>
      <c r="F64" s="43">
        <f t="shared" si="1"/>
        <v>2507518</v>
      </c>
      <c r="G64" s="8">
        <f>SUM(G65:G66)</f>
        <v>2718400</v>
      </c>
      <c r="H64" s="8">
        <f>SUM(H65:H66)</f>
        <v>0</v>
      </c>
      <c r="I64" s="69">
        <f t="shared" si="2"/>
        <v>2718400</v>
      </c>
      <c r="J64" s="78">
        <f>SUM(J65:J66)</f>
        <v>2404700</v>
      </c>
      <c r="K64" s="73">
        <f>SUM(K65:K66)</f>
        <v>0</v>
      </c>
      <c r="L64" s="43">
        <f t="shared" si="3"/>
        <v>2404700</v>
      </c>
      <c r="M64" s="9">
        <f t="shared" si="16"/>
        <v>0.9589961069073083</v>
      </c>
      <c r="N64" s="13"/>
      <c r="O64" s="10">
        <f t="shared" si="17"/>
        <v>0.9589961069073083</v>
      </c>
      <c r="P64" s="54"/>
    </row>
    <row r="65" spans="1:16" s="17" customFormat="1" ht="51">
      <c r="A65" s="6"/>
      <c r="B65" s="6"/>
      <c r="C65" s="16" t="s">
        <v>68</v>
      </c>
      <c r="D65" s="11">
        <v>1255000</v>
      </c>
      <c r="E65" s="11"/>
      <c r="F65" s="43">
        <f t="shared" si="1"/>
        <v>1255000</v>
      </c>
      <c r="G65" s="11">
        <v>1123400</v>
      </c>
      <c r="H65" s="11"/>
      <c r="I65" s="69">
        <f t="shared" si="2"/>
        <v>1123400</v>
      </c>
      <c r="J65" s="79">
        <v>1123400</v>
      </c>
      <c r="K65" s="74"/>
      <c r="L65" s="43">
        <f t="shared" si="3"/>
        <v>1123400</v>
      </c>
      <c r="M65" s="12">
        <f t="shared" si="16"/>
        <v>0.8951394422310757</v>
      </c>
      <c r="N65" s="13"/>
      <c r="O65" s="13">
        <f t="shared" si="17"/>
        <v>0.8951394422310757</v>
      </c>
      <c r="P65" s="54"/>
    </row>
    <row r="66" spans="1:16" s="17" customFormat="1" ht="25.5">
      <c r="A66" s="6"/>
      <c r="B66" s="6"/>
      <c r="C66" s="16" t="s">
        <v>69</v>
      </c>
      <c r="D66" s="11">
        <v>1252518</v>
      </c>
      <c r="E66" s="11"/>
      <c r="F66" s="43">
        <f t="shared" si="1"/>
        <v>1252518</v>
      </c>
      <c r="G66" s="11">
        <v>1595000</v>
      </c>
      <c r="H66" s="11"/>
      <c r="I66" s="69">
        <f t="shared" si="2"/>
        <v>1595000</v>
      </c>
      <c r="J66" s="79">
        <v>1281300</v>
      </c>
      <c r="K66" s="74"/>
      <c r="L66" s="43">
        <f t="shared" si="3"/>
        <v>1281300</v>
      </c>
      <c r="M66" s="12">
        <f t="shared" si="16"/>
        <v>1.022979310476975</v>
      </c>
      <c r="N66" s="13"/>
      <c r="O66" s="13">
        <f t="shared" si="17"/>
        <v>1.022979310476975</v>
      </c>
      <c r="P66" s="54"/>
    </row>
    <row r="67" spans="1:16" s="5" customFormat="1" ht="12.75">
      <c r="A67" s="6"/>
      <c r="B67" s="6">
        <v>85218</v>
      </c>
      <c r="C67" s="7" t="s">
        <v>72</v>
      </c>
      <c r="D67" s="8">
        <f aca="true" t="shared" si="20" ref="D67:K67">D68</f>
        <v>1750</v>
      </c>
      <c r="E67" s="8">
        <f t="shared" si="20"/>
        <v>1750</v>
      </c>
      <c r="F67" s="43">
        <f t="shared" si="1"/>
        <v>0</v>
      </c>
      <c r="G67" s="8">
        <f t="shared" si="20"/>
        <v>0</v>
      </c>
      <c r="H67" s="8">
        <f t="shared" si="20"/>
        <v>0</v>
      </c>
      <c r="I67" s="69">
        <f t="shared" si="2"/>
        <v>0</v>
      </c>
      <c r="J67" s="78">
        <f t="shared" si="20"/>
        <v>0</v>
      </c>
      <c r="K67" s="73">
        <f t="shared" si="20"/>
        <v>0</v>
      </c>
      <c r="L67" s="43">
        <f t="shared" si="3"/>
        <v>0</v>
      </c>
      <c r="M67" s="12">
        <f>J67/D67</f>
        <v>0</v>
      </c>
      <c r="N67" s="13">
        <f>K67/E67</f>
        <v>0</v>
      </c>
      <c r="O67" s="13"/>
      <c r="P67" s="54"/>
    </row>
    <row r="68" spans="1:16" s="5" customFormat="1" ht="25.5">
      <c r="A68" s="6"/>
      <c r="B68" s="6"/>
      <c r="C68" s="16" t="s">
        <v>70</v>
      </c>
      <c r="D68" s="11">
        <v>1750</v>
      </c>
      <c r="E68" s="11">
        <v>1750</v>
      </c>
      <c r="F68" s="43">
        <f t="shared" si="1"/>
        <v>0</v>
      </c>
      <c r="G68" s="11"/>
      <c r="H68" s="11"/>
      <c r="I68" s="69">
        <f t="shared" si="2"/>
        <v>0</v>
      </c>
      <c r="J68" s="79"/>
      <c r="K68" s="74"/>
      <c r="L68" s="43">
        <f t="shared" si="3"/>
        <v>0</v>
      </c>
      <c r="M68" s="12">
        <f>J68/D68</f>
        <v>0</v>
      </c>
      <c r="N68" s="13">
        <f>K68/E68</f>
        <v>0</v>
      </c>
      <c r="O68" s="13"/>
      <c r="P68" s="54"/>
    </row>
    <row r="69" spans="1:16" s="5" customFormat="1" ht="12.75">
      <c r="A69" s="6"/>
      <c r="B69" s="6">
        <v>85219</v>
      </c>
      <c r="C69" s="7" t="s">
        <v>33</v>
      </c>
      <c r="D69" s="8">
        <f aca="true" t="shared" si="21" ref="D69:K69">D70</f>
        <v>1171000</v>
      </c>
      <c r="E69" s="8">
        <f t="shared" si="21"/>
        <v>1171000</v>
      </c>
      <c r="F69" s="43">
        <f t="shared" si="1"/>
        <v>0</v>
      </c>
      <c r="G69" s="8">
        <f t="shared" si="21"/>
        <v>1116200</v>
      </c>
      <c r="H69" s="8">
        <f t="shared" si="21"/>
        <v>1116200</v>
      </c>
      <c r="I69" s="69">
        <f t="shared" si="2"/>
        <v>0</v>
      </c>
      <c r="J69" s="78">
        <f t="shared" si="21"/>
        <v>1116200</v>
      </c>
      <c r="K69" s="73">
        <f t="shared" si="21"/>
        <v>1116200</v>
      </c>
      <c r="L69" s="43">
        <f t="shared" si="3"/>
        <v>0</v>
      </c>
      <c r="M69" s="9">
        <f t="shared" si="16"/>
        <v>0.953202391118702</v>
      </c>
      <c r="N69" s="10">
        <f>K69/E69</f>
        <v>0.953202391118702</v>
      </c>
      <c r="O69" s="13"/>
      <c r="P69" s="54"/>
    </row>
    <row r="70" spans="1:16" s="5" customFormat="1" ht="25.5">
      <c r="A70" s="6"/>
      <c r="B70" s="6"/>
      <c r="C70" s="16" t="s">
        <v>69</v>
      </c>
      <c r="D70" s="11">
        <v>1171000</v>
      </c>
      <c r="E70" s="11">
        <v>1171000</v>
      </c>
      <c r="F70" s="43">
        <f t="shared" si="1"/>
        <v>0</v>
      </c>
      <c r="G70" s="11">
        <v>1116200</v>
      </c>
      <c r="H70" s="11">
        <v>1116200</v>
      </c>
      <c r="I70" s="69">
        <f t="shared" si="2"/>
        <v>0</v>
      </c>
      <c r="J70" s="79">
        <v>1116200</v>
      </c>
      <c r="K70" s="74">
        <v>1116200</v>
      </c>
      <c r="L70" s="43">
        <f t="shared" si="3"/>
        <v>0</v>
      </c>
      <c r="M70" s="12">
        <f t="shared" si="16"/>
        <v>0.953202391118702</v>
      </c>
      <c r="N70" s="13">
        <f>K70/E70</f>
        <v>0.953202391118702</v>
      </c>
      <c r="O70" s="13"/>
      <c r="P70" s="54"/>
    </row>
    <row r="71" spans="1:16" s="5" customFormat="1" ht="38.25">
      <c r="A71" s="6"/>
      <c r="B71" s="6">
        <v>85220</v>
      </c>
      <c r="C71" s="7" t="s">
        <v>44</v>
      </c>
      <c r="D71" s="8">
        <f>SUM(D72:D72)</f>
        <v>1500</v>
      </c>
      <c r="E71" s="8">
        <f>SUM(E72:E72)</f>
        <v>1500</v>
      </c>
      <c r="F71" s="43">
        <f t="shared" si="1"/>
        <v>0</v>
      </c>
      <c r="G71" s="8">
        <f>SUM(G72:G72)</f>
        <v>0</v>
      </c>
      <c r="H71" s="8">
        <f>SUM(H72:H72)</f>
        <v>0</v>
      </c>
      <c r="I71" s="69">
        <f t="shared" si="2"/>
        <v>0</v>
      </c>
      <c r="J71" s="78">
        <f>SUM(J72:J72)</f>
        <v>0</v>
      </c>
      <c r="K71" s="73">
        <f>SUM(K72:K72)</f>
        <v>0</v>
      </c>
      <c r="L71" s="43">
        <f t="shared" si="3"/>
        <v>0</v>
      </c>
      <c r="M71" s="12">
        <f t="shared" si="16"/>
        <v>0</v>
      </c>
      <c r="N71" s="13">
        <f>K71/E71</f>
        <v>0</v>
      </c>
      <c r="O71" s="13"/>
      <c r="P71" s="54"/>
    </row>
    <row r="72" spans="1:16" s="5" customFormat="1" ht="25.5">
      <c r="A72" s="6"/>
      <c r="B72" s="6"/>
      <c r="C72" s="16" t="s">
        <v>69</v>
      </c>
      <c r="D72" s="11">
        <v>1500</v>
      </c>
      <c r="E72" s="11">
        <v>1500</v>
      </c>
      <c r="F72" s="43">
        <f t="shared" si="1"/>
        <v>0</v>
      </c>
      <c r="G72" s="11"/>
      <c r="H72" s="11"/>
      <c r="I72" s="69">
        <f t="shared" si="2"/>
        <v>0</v>
      </c>
      <c r="J72" s="79"/>
      <c r="K72" s="74"/>
      <c r="L72" s="43">
        <f t="shared" si="3"/>
        <v>0</v>
      </c>
      <c r="M72" s="12">
        <f>J72/D72</f>
        <v>0</v>
      </c>
      <c r="N72" s="13">
        <f>K72/E72</f>
        <v>0</v>
      </c>
      <c r="O72" s="13"/>
      <c r="P72" s="54"/>
    </row>
    <row r="73" spans="1:16" s="5" customFormat="1" ht="25.5">
      <c r="A73" s="6"/>
      <c r="B73" s="6">
        <v>85228</v>
      </c>
      <c r="C73" s="7" t="s">
        <v>34</v>
      </c>
      <c r="D73" s="8">
        <f aca="true" t="shared" si="22" ref="D73:K73">D74</f>
        <v>121500</v>
      </c>
      <c r="E73" s="8">
        <f t="shared" si="22"/>
        <v>0</v>
      </c>
      <c r="F73" s="43">
        <f t="shared" si="1"/>
        <v>121500</v>
      </c>
      <c r="G73" s="8">
        <f t="shared" si="22"/>
        <v>176100</v>
      </c>
      <c r="H73" s="8">
        <f t="shared" si="22"/>
        <v>0</v>
      </c>
      <c r="I73" s="69">
        <f aca="true" t="shared" si="23" ref="I73:I84">G73-H73</f>
        <v>176100</v>
      </c>
      <c r="J73" s="78">
        <f t="shared" si="22"/>
        <v>124300</v>
      </c>
      <c r="K73" s="73">
        <f t="shared" si="22"/>
        <v>0</v>
      </c>
      <c r="L73" s="43">
        <f t="shared" si="3"/>
        <v>124300</v>
      </c>
      <c r="M73" s="9">
        <f t="shared" si="16"/>
        <v>1.023045267489712</v>
      </c>
      <c r="N73" s="13"/>
      <c r="O73" s="10">
        <f t="shared" si="17"/>
        <v>1.023045267489712</v>
      </c>
      <c r="P73" s="54"/>
    </row>
    <row r="74" spans="1:16" s="5" customFormat="1" ht="51">
      <c r="A74" s="6"/>
      <c r="B74" s="6"/>
      <c r="C74" s="16" t="s">
        <v>59</v>
      </c>
      <c r="D74" s="11">
        <v>121500</v>
      </c>
      <c r="E74" s="11"/>
      <c r="F74" s="43">
        <f t="shared" si="1"/>
        <v>121500</v>
      </c>
      <c r="G74" s="11">
        <v>176100</v>
      </c>
      <c r="H74" s="11"/>
      <c r="I74" s="69">
        <f t="shared" si="23"/>
        <v>176100</v>
      </c>
      <c r="J74" s="79">
        <v>124300</v>
      </c>
      <c r="K74" s="74"/>
      <c r="L74" s="43">
        <f t="shared" si="3"/>
        <v>124300</v>
      </c>
      <c r="M74" s="12">
        <f t="shared" si="16"/>
        <v>1.023045267489712</v>
      </c>
      <c r="N74" s="13"/>
      <c r="O74" s="13">
        <f t="shared" si="17"/>
        <v>1.023045267489712</v>
      </c>
      <c r="P74" s="54"/>
    </row>
    <row r="75" spans="1:16" s="5" customFormat="1" ht="12.75">
      <c r="A75" s="6"/>
      <c r="B75" s="6">
        <v>85295</v>
      </c>
      <c r="C75" s="7" t="s">
        <v>35</v>
      </c>
      <c r="D75" s="8">
        <f aca="true" t="shared" si="24" ref="D75:K75">D76</f>
        <v>916300</v>
      </c>
      <c r="E75" s="8">
        <f t="shared" si="24"/>
        <v>1500</v>
      </c>
      <c r="F75" s="43">
        <f t="shared" si="1"/>
        <v>914800</v>
      </c>
      <c r="G75" s="8">
        <f t="shared" si="24"/>
        <v>1081200</v>
      </c>
      <c r="H75" s="8">
        <f t="shared" si="24"/>
        <v>0</v>
      </c>
      <c r="I75" s="69">
        <f t="shared" si="23"/>
        <v>1081200</v>
      </c>
      <c r="J75" s="78">
        <f t="shared" si="24"/>
        <v>937400</v>
      </c>
      <c r="K75" s="73">
        <f t="shared" si="24"/>
        <v>0</v>
      </c>
      <c r="L75" s="43">
        <f t="shared" si="3"/>
        <v>937400</v>
      </c>
      <c r="M75" s="9">
        <f t="shared" si="16"/>
        <v>1.023027392775292</v>
      </c>
      <c r="N75" s="13">
        <f>K75/E75</f>
        <v>0</v>
      </c>
      <c r="O75" s="10">
        <f t="shared" si="17"/>
        <v>1.024704853519895</v>
      </c>
      <c r="P75" s="54"/>
    </row>
    <row r="76" spans="1:16" s="5" customFormat="1" ht="25.5">
      <c r="A76" s="6"/>
      <c r="B76" s="6"/>
      <c r="C76" s="16" t="s">
        <v>71</v>
      </c>
      <c r="D76" s="11">
        <v>916300</v>
      </c>
      <c r="E76" s="11">
        <v>1500</v>
      </c>
      <c r="F76" s="43">
        <f t="shared" si="1"/>
        <v>914800</v>
      </c>
      <c r="G76" s="11">
        <v>1081200</v>
      </c>
      <c r="H76" s="11"/>
      <c r="I76" s="69">
        <f t="shared" si="23"/>
        <v>1081200</v>
      </c>
      <c r="J76" s="79">
        <v>937400</v>
      </c>
      <c r="K76" s="74"/>
      <c r="L76" s="43">
        <f t="shared" si="3"/>
        <v>937400</v>
      </c>
      <c r="M76" s="12">
        <f t="shared" si="16"/>
        <v>1.023027392775292</v>
      </c>
      <c r="N76" s="13">
        <f>K76/E76</f>
        <v>0</v>
      </c>
      <c r="O76" s="13">
        <f t="shared" si="17"/>
        <v>1.024704853519895</v>
      </c>
      <c r="P76" s="54"/>
    </row>
    <row r="77" spans="1:16" s="5" customFormat="1" ht="28.5" customHeight="1">
      <c r="A77" s="1">
        <v>853</v>
      </c>
      <c r="B77" s="1"/>
      <c r="C77" s="2" t="s">
        <v>73</v>
      </c>
      <c r="D77" s="2">
        <f aca="true" t="shared" si="25" ref="D77:K78">D78</f>
        <v>176000</v>
      </c>
      <c r="E77" s="2">
        <f t="shared" si="25"/>
        <v>167700</v>
      </c>
      <c r="F77" s="47">
        <f t="shared" si="1"/>
        <v>8300</v>
      </c>
      <c r="G77" s="2">
        <f t="shared" si="25"/>
        <v>180000</v>
      </c>
      <c r="H77" s="2">
        <f t="shared" si="25"/>
        <v>179900</v>
      </c>
      <c r="I77" s="68">
        <f t="shared" si="23"/>
        <v>100</v>
      </c>
      <c r="J77" s="77">
        <f t="shared" si="25"/>
        <v>180000</v>
      </c>
      <c r="K77" s="72">
        <f t="shared" si="25"/>
        <v>179900</v>
      </c>
      <c r="L77" s="47">
        <f t="shared" si="3"/>
        <v>100</v>
      </c>
      <c r="M77" s="3">
        <f t="shared" si="16"/>
        <v>1.0227272727272727</v>
      </c>
      <c r="N77" s="4">
        <f>K77/E77</f>
        <v>1.0727489564698867</v>
      </c>
      <c r="O77" s="4">
        <f t="shared" si="17"/>
        <v>0.012048192771084338</v>
      </c>
      <c r="P77" s="54"/>
    </row>
    <row r="78" spans="1:16" s="17" customFormat="1" ht="25.5">
      <c r="A78" s="6"/>
      <c r="B78" s="6">
        <v>85321</v>
      </c>
      <c r="C78" s="7" t="s">
        <v>36</v>
      </c>
      <c r="D78" s="8">
        <f t="shared" si="25"/>
        <v>176000</v>
      </c>
      <c r="E78" s="8">
        <f t="shared" si="25"/>
        <v>167700</v>
      </c>
      <c r="F78" s="43">
        <f t="shared" si="1"/>
        <v>8300</v>
      </c>
      <c r="G78" s="8">
        <f t="shared" si="25"/>
        <v>180000</v>
      </c>
      <c r="H78" s="8">
        <f t="shared" si="25"/>
        <v>179900</v>
      </c>
      <c r="I78" s="69">
        <f t="shared" si="23"/>
        <v>100</v>
      </c>
      <c r="J78" s="78">
        <f t="shared" si="25"/>
        <v>180000</v>
      </c>
      <c r="K78" s="73">
        <f t="shared" si="25"/>
        <v>179900</v>
      </c>
      <c r="L78" s="43">
        <f t="shared" si="3"/>
        <v>100</v>
      </c>
      <c r="M78" s="9">
        <f t="shared" si="16"/>
        <v>1.0227272727272727</v>
      </c>
      <c r="N78" s="10">
        <f>K78/E78</f>
        <v>1.0727489564698867</v>
      </c>
      <c r="O78" s="10">
        <f t="shared" si="17"/>
        <v>0.012048192771084338</v>
      </c>
      <c r="P78" s="54"/>
    </row>
    <row r="79" spans="1:16" s="5" customFormat="1" ht="38.25">
      <c r="A79" s="6"/>
      <c r="B79" s="6"/>
      <c r="C79" s="16" t="s">
        <v>57</v>
      </c>
      <c r="D79" s="11">
        <v>176000</v>
      </c>
      <c r="E79" s="11">
        <v>167700</v>
      </c>
      <c r="F79" s="43">
        <f t="shared" si="1"/>
        <v>8300</v>
      </c>
      <c r="G79" s="11">
        <v>180000</v>
      </c>
      <c r="H79" s="11">
        <v>179900</v>
      </c>
      <c r="I79" s="69">
        <f t="shared" si="23"/>
        <v>100</v>
      </c>
      <c r="J79" s="79">
        <v>180000</v>
      </c>
      <c r="K79" s="74">
        <v>179900</v>
      </c>
      <c r="L79" s="43">
        <f t="shared" si="3"/>
        <v>100</v>
      </c>
      <c r="M79" s="12">
        <f t="shared" si="16"/>
        <v>1.0227272727272727</v>
      </c>
      <c r="N79" s="13">
        <f>K79/E79</f>
        <v>1.0727489564698867</v>
      </c>
      <c r="O79" s="13">
        <f t="shared" si="17"/>
        <v>0.012048192771084338</v>
      </c>
      <c r="P79" s="54"/>
    </row>
    <row r="80" spans="1:16" s="5" customFormat="1" ht="26.25" customHeight="1">
      <c r="A80" s="1">
        <v>854</v>
      </c>
      <c r="B80" s="1"/>
      <c r="C80" s="2" t="s">
        <v>37</v>
      </c>
      <c r="D80" s="2">
        <f>D81</f>
        <v>431432</v>
      </c>
      <c r="E80" s="2">
        <f>E81</f>
        <v>0</v>
      </c>
      <c r="F80" s="47">
        <f t="shared" si="1"/>
        <v>431432</v>
      </c>
      <c r="G80" s="2">
        <f>G81</f>
        <v>0</v>
      </c>
      <c r="H80" s="2">
        <f>H81</f>
        <v>0</v>
      </c>
      <c r="I80" s="68">
        <f t="shared" si="23"/>
        <v>0</v>
      </c>
      <c r="J80" s="77">
        <f>J81</f>
        <v>0</v>
      </c>
      <c r="K80" s="72">
        <f>K81</f>
        <v>0</v>
      </c>
      <c r="L80" s="47">
        <f t="shared" si="3"/>
        <v>0</v>
      </c>
      <c r="M80" s="3">
        <f t="shared" si="16"/>
        <v>0</v>
      </c>
      <c r="N80" s="4"/>
      <c r="O80" s="4">
        <f t="shared" si="17"/>
        <v>0</v>
      </c>
      <c r="P80" s="54"/>
    </row>
    <row r="81" spans="1:16" s="5" customFormat="1" ht="12.75">
      <c r="A81" s="6"/>
      <c r="B81" s="6">
        <v>85415</v>
      </c>
      <c r="C81" s="7" t="s">
        <v>38</v>
      </c>
      <c r="D81" s="8">
        <f>SUM(D82:D83)</f>
        <v>431432</v>
      </c>
      <c r="E81" s="8">
        <f>SUM(E82:E83)</f>
        <v>0</v>
      </c>
      <c r="F81" s="43">
        <f>D81-E81</f>
        <v>431432</v>
      </c>
      <c r="G81" s="8">
        <f>SUM(G82:G83)</f>
        <v>0</v>
      </c>
      <c r="H81" s="8">
        <f>SUM(H82:H83)</f>
        <v>0</v>
      </c>
      <c r="I81" s="69">
        <f t="shared" si="23"/>
        <v>0</v>
      </c>
      <c r="J81" s="78">
        <f>SUM(J82:J83)</f>
        <v>0</v>
      </c>
      <c r="K81" s="73">
        <f>SUM(K82:K83)</f>
        <v>0</v>
      </c>
      <c r="L81" s="43">
        <f>J81-K81</f>
        <v>0</v>
      </c>
      <c r="M81" s="9">
        <f t="shared" si="16"/>
        <v>0</v>
      </c>
      <c r="N81" s="10"/>
      <c r="O81" s="10">
        <f t="shared" si="17"/>
        <v>0</v>
      </c>
      <c r="P81" s="54"/>
    </row>
    <row r="82" spans="1:16" s="5" customFormat="1" ht="25.5">
      <c r="A82" s="6"/>
      <c r="B82" s="6"/>
      <c r="C82" s="16" t="s">
        <v>71</v>
      </c>
      <c r="D82" s="11">
        <v>394132</v>
      </c>
      <c r="E82" s="11"/>
      <c r="F82" s="43">
        <f>D82-E82</f>
        <v>394132</v>
      </c>
      <c r="G82" s="11"/>
      <c r="H82" s="11"/>
      <c r="I82" s="69">
        <f t="shared" si="23"/>
        <v>0</v>
      </c>
      <c r="J82" s="79"/>
      <c r="K82" s="74"/>
      <c r="L82" s="43">
        <f>J82-K82</f>
        <v>0</v>
      </c>
      <c r="M82" s="12">
        <f t="shared" si="16"/>
        <v>0</v>
      </c>
      <c r="N82" s="13"/>
      <c r="O82" s="13">
        <f t="shared" si="17"/>
        <v>0</v>
      </c>
      <c r="P82" s="54"/>
    </row>
    <row r="83" spans="1:16" s="5" customFormat="1" ht="25.5">
      <c r="A83" s="6"/>
      <c r="B83" s="6"/>
      <c r="C83" s="16" t="s">
        <v>70</v>
      </c>
      <c r="D83" s="11">
        <v>37300</v>
      </c>
      <c r="E83" s="11"/>
      <c r="F83" s="43">
        <f>D83-E83</f>
        <v>37300</v>
      </c>
      <c r="G83" s="11"/>
      <c r="H83" s="11"/>
      <c r="I83" s="69">
        <f t="shared" si="23"/>
        <v>0</v>
      </c>
      <c r="J83" s="79"/>
      <c r="K83" s="74"/>
      <c r="L83" s="43">
        <f>J83-K83</f>
        <v>0</v>
      </c>
      <c r="M83" s="12">
        <f t="shared" si="16"/>
        <v>0</v>
      </c>
      <c r="N83" s="13"/>
      <c r="O83" s="13">
        <f t="shared" si="17"/>
        <v>0</v>
      </c>
      <c r="P83" s="54"/>
    </row>
    <row r="84" spans="1:16" s="5" customFormat="1" ht="31.5" customHeight="1" thickBot="1">
      <c r="A84" s="1"/>
      <c r="B84" s="1"/>
      <c r="C84" s="19" t="s">
        <v>39</v>
      </c>
      <c r="D84" s="20">
        <f>D5+D8+D11+D19+D26+D29+D42+D50+D77+D80+D35</f>
        <v>40398436</v>
      </c>
      <c r="E84" s="20">
        <f>E5+E8+E11+E19+E26+E29+E42+E50+E77+E80+E35</f>
        <v>16028684</v>
      </c>
      <c r="F84" s="46">
        <f>D84-E84</f>
        <v>24369752</v>
      </c>
      <c r="G84" s="20">
        <f>G5+G8+G11+G19+G26+G29+G42+G50+G77+G80+G35</f>
        <v>39517250</v>
      </c>
      <c r="H84" s="20">
        <f>H5+H8+H11+H19+H26+H29+H42+H50+H77+H80+H35</f>
        <v>15428374</v>
      </c>
      <c r="I84" s="70">
        <f t="shared" si="23"/>
        <v>24088876</v>
      </c>
      <c r="J84" s="80">
        <f>J5+J8+J11+J19+J26+J29+J42+J50+J77+J80+J35</f>
        <v>37564450</v>
      </c>
      <c r="K84" s="75">
        <f>K5+K8+K11+K19+K26+K29+K42+K50+K77+K80+K35</f>
        <v>14437774</v>
      </c>
      <c r="L84" s="46">
        <f>J84-K84</f>
        <v>23126676</v>
      </c>
      <c r="M84" s="21">
        <f t="shared" si="16"/>
        <v>0.929849115941023</v>
      </c>
      <c r="N84" s="22">
        <f>K84/E84</f>
        <v>0.9007460624964595</v>
      </c>
      <c r="O84" s="22">
        <f t="shared" si="17"/>
        <v>0.9489910278939235</v>
      </c>
      <c r="P84" s="54"/>
    </row>
    <row r="85" spans="1:9" ht="14.25">
      <c r="A85" s="31"/>
      <c r="B85" s="32"/>
      <c r="C85" s="33"/>
      <c r="D85" s="33"/>
      <c r="E85" s="33"/>
      <c r="F85" s="33"/>
      <c r="G85" s="23"/>
      <c r="H85" s="23"/>
      <c r="I85" s="23"/>
    </row>
    <row r="86" spans="1:9" ht="14.25">
      <c r="A86" s="31"/>
      <c r="B86" s="32"/>
      <c r="C86" s="33"/>
      <c r="D86" s="33"/>
      <c r="E86" s="33"/>
      <c r="F86" s="33"/>
      <c r="G86" s="23"/>
      <c r="H86" s="23"/>
      <c r="I86" s="23"/>
    </row>
    <row r="87" spans="1:9" ht="14.25">
      <c r="A87" s="31"/>
      <c r="B87" s="32"/>
      <c r="C87" s="33"/>
      <c r="D87" s="33"/>
      <c r="E87" s="33"/>
      <c r="F87" s="33"/>
      <c r="G87" s="23"/>
      <c r="H87" s="23"/>
      <c r="I87" s="23"/>
    </row>
    <row r="88" spans="1:9" ht="14.25">
      <c r="A88" s="31"/>
      <c r="B88" s="32"/>
      <c r="C88" s="33"/>
      <c r="D88" s="33"/>
      <c r="E88" s="33"/>
      <c r="F88" s="33"/>
      <c r="G88" s="23"/>
      <c r="H88" s="23"/>
      <c r="I88" s="23"/>
    </row>
    <row r="89" spans="1:9" ht="14.25">
      <c r="A89" s="31"/>
      <c r="B89" s="32"/>
      <c r="C89" s="33"/>
      <c r="D89" s="33"/>
      <c r="E89" s="33"/>
      <c r="F89" s="33"/>
      <c r="G89" s="23"/>
      <c r="H89" s="23"/>
      <c r="I89" s="23"/>
    </row>
    <row r="90" spans="1:9" ht="14.25">
      <c r="A90" s="31"/>
      <c r="B90" s="32"/>
      <c r="C90" s="33"/>
      <c r="D90" s="33"/>
      <c r="E90" s="33"/>
      <c r="F90" s="33"/>
      <c r="G90" s="23"/>
      <c r="H90" s="23"/>
      <c r="I90" s="23"/>
    </row>
    <row r="91" spans="1:9" ht="14.25">
      <c r="A91" s="31"/>
      <c r="B91" s="32"/>
      <c r="C91" s="33"/>
      <c r="D91" s="33"/>
      <c r="E91" s="33"/>
      <c r="F91" s="33"/>
      <c r="G91" s="23"/>
      <c r="H91" s="23"/>
      <c r="I91" s="23"/>
    </row>
    <row r="92" spans="1:9" ht="14.25">
      <c r="A92" s="31"/>
      <c r="B92" s="32"/>
      <c r="C92" s="33"/>
      <c r="D92" s="33"/>
      <c r="E92" s="33"/>
      <c r="F92" s="33"/>
      <c r="G92" s="23"/>
      <c r="H92" s="23"/>
      <c r="I92" s="23"/>
    </row>
    <row r="93" spans="1:9" ht="14.25">
      <c r="A93" s="31"/>
      <c r="B93" s="32"/>
      <c r="C93" s="33"/>
      <c r="D93" s="33"/>
      <c r="E93" s="33"/>
      <c r="F93" s="33"/>
      <c r="G93" s="23"/>
      <c r="H93" s="23"/>
      <c r="I93" s="23"/>
    </row>
    <row r="94" spans="1:9" ht="14.25">
      <c r="A94" s="31"/>
      <c r="B94" s="32"/>
      <c r="C94" s="33"/>
      <c r="D94" s="33"/>
      <c r="E94" s="33"/>
      <c r="F94" s="33"/>
      <c r="G94" s="23"/>
      <c r="H94" s="23"/>
      <c r="I94" s="23"/>
    </row>
    <row r="95" spans="1:9" ht="14.25">
      <c r="A95" s="31"/>
      <c r="B95" s="32"/>
      <c r="C95" s="33"/>
      <c r="D95" s="33"/>
      <c r="E95" s="33"/>
      <c r="F95" s="33"/>
      <c r="G95" s="23"/>
      <c r="H95" s="23"/>
      <c r="I95" s="23"/>
    </row>
    <row r="96" spans="1:9" ht="14.25">
      <c r="A96" s="31"/>
      <c r="B96" s="32"/>
      <c r="C96" s="33"/>
      <c r="D96" s="33"/>
      <c r="E96" s="33"/>
      <c r="F96" s="33"/>
      <c r="G96" s="23"/>
      <c r="H96" s="23"/>
      <c r="I96" s="23"/>
    </row>
    <row r="97" spans="1:9" ht="14.25">
      <c r="A97" s="31"/>
      <c r="B97" s="32"/>
      <c r="C97" s="33"/>
      <c r="D97" s="33"/>
      <c r="E97" s="33"/>
      <c r="F97" s="33"/>
      <c r="G97" s="23"/>
      <c r="H97" s="23"/>
      <c r="I97" s="23"/>
    </row>
    <row r="98" spans="1:9" ht="14.25">
      <c r="A98" s="31"/>
      <c r="B98" s="32"/>
      <c r="C98" s="33"/>
      <c r="D98" s="33"/>
      <c r="E98" s="33"/>
      <c r="F98" s="33"/>
      <c r="G98" s="23"/>
      <c r="H98" s="23"/>
      <c r="I98" s="23"/>
    </row>
    <row r="99" spans="1:9" ht="14.25">
      <c r="A99" s="31"/>
      <c r="B99" s="32"/>
      <c r="C99" s="33"/>
      <c r="D99" s="33"/>
      <c r="E99" s="33"/>
      <c r="F99" s="33"/>
      <c r="G99" s="23"/>
      <c r="H99" s="23"/>
      <c r="I99" s="23"/>
    </row>
    <row r="100" spans="1:9" ht="14.25">
      <c r="A100" s="31"/>
      <c r="B100" s="32"/>
      <c r="C100" s="33"/>
      <c r="D100" s="33"/>
      <c r="E100" s="33"/>
      <c r="F100" s="33"/>
      <c r="G100" s="23"/>
      <c r="H100" s="23"/>
      <c r="I100" s="23"/>
    </row>
    <row r="101" spans="1:9" ht="14.25">
      <c r="A101" s="31"/>
      <c r="B101" s="32"/>
      <c r="C101" s="33"/>
      <c r="D101" s="33"/>
      <c r="E101" s="33"/>
      <c r="F101" s="33"/>
      <c r="G101" s="23"/>
      <c r="H101" s="23"/>
      <c r="I101" s="23"/>
    </row>
    <row r="102" spans="1:9" ht="14.25">
      <c r="A102" s="31"/>
      <c r="B102" s="32"/>
      <c r="C102" s="33"/>
      <c r="D102" s="33"/>
      <c r="E102" s="33"/>
      <c r="F102" s="33"/>
      <c r="G102" s="23"/>
      <c r="H102" s="23"/>
      <c r="I102" s="23"/>
    </row>
    <row r="103" spans="1:9" ht="14.25">
      <c r="A103" s="31"/>
      <c r="B103" s="32"/>
      <c r="C103" s="33"/>
      <c r="D103" s="33"/>
      <c r="E103" s="33"/>
      <c r="F103" s="33"/>
      <c r="G103" s="23"/>
      <c r="H103" s="23"/>
      <c r="I103" s="23"/>
    </row>
    <row r="104" spans="1:9" ht="14.25">
      <c r="A104" s="31"/>
      <c r="B104" s="32"/>
      <c r="C104" s="33"/>
      <c r="D104" s="33"/>
      <c r="E104" s="33"/>
      <c r="F104" s="33"/>
      <c r="G104" s="23"/>
      <c r="H104" s="23"/>
      <c r="I104" s="23"/>
    </row>
    <row r="105" spans="1:9" ht="14.25">
      <c r="A105" s="31"/>
      <c r="B105" s="32"/>
      <c r="C105" s="33"/>
      <c r="D105" s="33"/>
      <c r="E105" s="33"/>
      <c r="F105" s="33"/>
      <c r="G105" s="23"/>
      <c r="H105" s="23"/>
      <c r="I105" s="23"/>
    </row>
    <row r="106" spans="1:9" ht="14.25">
      <c r="A106" s="31"/>
      <c r="B106" s="32"/>
      <c r="C106" s="33"/>
      <c r="D106" s="33"/>
      <c r="E106" s="33"/>
      <c r="F106" s="33"/>
      <c r="G106" s="23"/>
      <c r="H106" s="23"/>
      <c r="I106" s="23"/>
    </row>
    <row r="107" spans="1:9" ht="14.25">
      <c r="A107" s="31"/>
      <c r="B107" s="32"/>
      <c r="C107" s="33"/>
      <c r="D107" s="33"/>
      <c r="E107" s="33"/>
      <c r="F107" s="33"/>
      <c r="G107" s="23"/>
      <c r="H107" s="23"/>
      <c r="I107" s="23"/>
    </row>
    <row r="108" spans="1:9" ht="14.25">
      <c r="A108" s="31"/>
      <c r="B108" s="32"/>
      <c r="C108" s="33"/>
      <c r="D108" s="33"/>
      <c r="E108" s="33"/>
      <c r="F108" s="33"/>
      <c r="G108" s="23"/>
      <c r="H108" s="23"/>
      <c r="I108" s="23"/>
    </row>
    <row r="109" spans="1:9" ht="14.25">
      <c r="A109" s="31"/>
      <c r="B109" s="32"/>
      <c r="C109" s="33"/>
      <c r="D109" s="33"/>
      <c r="E109" s="33"/>
      <c r="F109" s="33"/>
      <c r="G109" s="23"/>
      <c r="H109" s="23"/>
      <c r="I109" s="23"/>
    </row>
    <row r="110" spans="1:9" ht="14.25">
      <c r="A110" s="31"/>
      <c r="B110" s="32"/>
      <c r="C110" s="33"/>
      <c r="D110" s="33"/>
      <c r="E110" s="33"/>
      <c r="F110" s="33"/>
      <c r="G110" s="23"/>
      <c r="H110" s="23"/>
      <c r="I110" s="23"/>
    </row>
    <row r="111" spans="1:9" ht="14.25">
      <c r="A111" s="31"/>
      <c r="B111" s="32"/>
      <c r="C111" s="33"/>
      <c r="D111" s="33"/>
      <c r="E111" s="33"/>
      <c r="F111" s="33"/>
      <c r="G111" s="23"/>
      <c r="H111" s="23"/>
      <c r="I111" s="23"/>
    </row>
    <row r="112" spans="1:9" ht="14.25">
      <c r="A112" s="31"/>
      <c r="B112" s="32"/>
      <c r="C112" s="33"/>
      <c r="D112" s="33"/>
      <c r="E112" s="33"/>
      <c r="F112" s="33"/>
      <c r="G112" s="23"/>
      <c r="H112" s="23"/>
      <c r="I112" s="23"/>
    </row>
    <row r="113" spans="1:9" ht="14.25">
      <c r="A113" s="31"/>
      <c r="B113" s="32"/>
      <c r="C113" s="33"/>
      <c r="D113" s="33"/>
      <c r="E113" s="33"/>
      <c r="F113" s="33"/>
      <c r="G113" s="23"/>
      <c r="H113" s="23"/>
      <c r="I113" s="23"/>
    </row>
    <row r="114" spans="1:9" ht="14.25">
      <c r="A114" s="31"/>
      <c r="B114" s="32"/>
      <c r="C114" s="33"/>
      <c r="D114" s="33"/>
      <c r="E114" s="33"/>
      <c r="F114" s="33"/>
      <c r="G114" s="23"/>
      <c r="H114" s="23"/>
      <c r="I114" s="23"/>
    </row>
    <row r="115" spans="1:9" ht="14.25">
      <c r="A115" s="31"/>
      <c r="B115" s="32"/>
      <c r="C115" s="33"/>
      <c r="D115" s="33"/>
      <c r="E115" s="33"/>
      <c r="F115" s="33"/>
      <c r="G115" s="23"/>
      <c r="H115" s="23"/>
      <c r="I115" s="23"/>
    </row>
    <row r="116" spans="1:9" ht="14.25">
      <c r="A116" s="31"/>
      <c r="B116" s="32"/>
      <c r="C116" s="33"/>
      <c r="D116" s="33"/>
      <c r="E116" s="33"/>
      <c r="F116" s="33"/>
      <c r="G116" s="23"/>
      <c r="H116" s="23"/>
      <c r="I116" s="23"/>
    </row>
    <row r="117" spans="1:9" ht="14.25">
      <c r="A117" s="31"/>
      <c r="B117" s="32"/>
      <c r="C117" s="33"/>
      <c r="D117" s="33"/>
      <c r="E117" s="33"/>
      <c r="F117" s="33"/>
      <c r="G117" s="23"/>
      <c r="H117" s="23"/>
      <c r="I117" s="23"/>
    </row>
    <row r="118" spans="1:9" ht="14.25">
      <c r="A118" s="31"/>
      <c r="B118" s="32"/>
      <c r="C118" s="33"/>
      <c r="D118" s="33"/>
      <c r="E118" s="33"/>
      <c r="F118" s="33"/>
      <c r="G118" s="23"/>
      <c r="H118" s="23"/>
      <c r="I118" s="23"/>
    </row>
    <row r="119" spans="1:9" ht="14.25">
      <c r="A119" s="31"/>
      <c r="B119" s="32"/>
      <c r="C119" s="33"/>
      <c r="D119" s="33"/>
      <c r="E119" s="33"/>
      <c r="F119" s="33"/>
      <c r="G119" s="23"/>
      <c r="H119" s="23"/>
      <c r="I119" s="23"/>
    </row>
    <row r="120" spans="1:9" ht="14.25">
      <c r="A120" s="31"/>
      <c r="B120" s="32"/>
      <c r="C120" s="33"/>
      <c r="D120" s="33"/>
      <c r="E120" s="33"/>
      <c r="F120" s="33"/>
      <c r="G120" s="23"/>
      <c r="H120" s="23"/>
      <c r="I120" s="23"/>
    </row>
    <row r="121" spans="1:9" ht="14.25">
      <c r="A121" s="31"/>
      <c r="B121" s="32"/>
      <c r="C121" s="33"/>
      <c r="D121" s="33"/>
      <c r="E121" s="33"/>
      <c r="F121" s="33"/>
      <c r="G121" s="23"/>
      <c r="H121" s="23"/>
      <c r="I121" s="23"/>
    </row>
    <row r="122" spans="1:9" ht="14.25">
      <c r="A122" s="31"/>
      <c r="B122" s="32"/>
      <c r="C122" s="33"/>
      <c r="D122" s="33"/>
      <c r="E122" s="33"/>
      <c r="F122" s="33"/>
      <c r="G122" s="23"/>
      <c r="H122" s="23"/>
      <c r="I122" s="23"/>
    </row>
    <row r="123" spans="1:9" ht="14.25">
      <c r="A123" s="31"/>
      <c r="B123" s="32"/>
      <c r="C123" s="33"/>
      <c r="D123" s="33"/>
      <c r="E123" s="33"/>
      <c r="F123" s="33"/>
      <c r="G123" s="23"/>
      <c r="H123" s="23"/>
      <c r="I123" s="23"/>
    </row>
    <row r="124" spans="1:9" ht="14.25">
      <c r="A124" s="31"/>
      <c r="B124" s="32"/>
      <c r="C124" s="33"/>
      <c r="D124" s="33"/>
      <c r="E124" s="33"/>
      <c r="F124" s="33"/>
      <c r="G124" s="23"/>
      <c r="H124" s="23"/>
      <c r="I124" s="23"/>
    </row>
    <row r="125" spans="1:9" ht="14.25">
      <c r="A125" s="31"/>
      <c r="B125" s="32"/>
      <c r="C125" s="33"/>
      <c r="D125" s="33"/>
      <c r="E125" s="33"/>
      <c r="F125" s="33"/>
      <c r="G125" s="23"/>
      <c r="H125" s="23"/>
      <c r="I125" s="23"/>
    </row>
    <row r="126" spans="1:9" ht="14.25">
      <c r="A126" s="31"/>
      <c r="B126" s="32"/>
      <c r="C126" s="33"/>
      <c r="D126" s="33"/>
      <c r="E126" s="33"/>
      <c r="F126" s="33"/>
      <c r="G126" s="23"/>
      <c r="H126" s="23"/>
      <c r="I126" s="23"/>
    </row>
    <row r="127" spans="1:9" ht="14.25">
      <c r="A127" s="31"/>
      <c r="B127" s="32"/>
      <c r="C127" s="33"/>
      <c r="D127" s="33"/>
      <c r="E127" s="33"/>
      <c r="F127" s="33"/>
      <c r="G127" s="23"/>
      <c r="H127" s="23"/>
      <c r="I127" s="23"/>
    </row>
    <row r="128" spans="1:9" ht="14.25">
      <c r="A128" s="31"/>
      <c r="B128" s="32"/>
      <c r="C128" s="33"/>
      <c r="D128" s="33"/>
      <c r="E128" s="33"/>
      <c r="F128" s="33"/>
      <c r="G128" s="23"/>
      <c r="H128" s="23"/>
      <c r="I128" s="23"/>
    </row>
    <row r="129" spans="1:9" ht="14.25">
      <c r="A129" s="31"/>
      <c r="B129" s="32"/>
      <c r="C129" s="33"/>
      <c r="D129" s="33"/>
      <c r="E129" s="33"/>
      <c r="F129" s="33"/>
      <c r="G129" s="23"/>
      <c r="H129" s="23"/>
      <c r="I129" s="23"/>
    </row>
    <row r="130" spans="1:9" ht="14.25">
      <c r="A130" s="31"/>
      <c r="B130" s="32"/>
      <c r="C130" s="33"/>
      <c r="D130" s="33"/>
      <c r="E130" s="33"/>
      <c r="F130" s="33"/>
      <c r="G130" s="23"/>
      <c r="H130" s="23"/>
      <c r="I130" s="23"/>
    </row>
    <row r="131" spans="1:9" ht="14.25">
      <c r="A131" s="31"/>
      <c r="B131" s="32"/>
      <c r="C131" s="33"/>
      <c r="D131" s="33"/>
      <c r="E131" s="33"/>
      <c r="F131" s="33"/>
      <c r="G131" s="23"/>
      <c r="H131" s="23"/>
      <c r="I131" s="23"/>
    </row>
    <row r="132" spans="1:9" ht="14.25">
      <c r="A132" s="31"/>
      <c r="B132" s="32"/>
      <c r="C132" s="33"/>
      <c r="D132" s="33"/>
      <c r="E132" s="33"/>
      <c r="F132" s="33"/>
      <c r="G132" s="23"/>
      <c r="H132" s="23"/>
      <c r="I132" s="23"/>
    </row>
    <row r="133" spans="1:9" ht="14.25">
      <c r="A133" s="31"/>
      <c r="B133" s="32"/>
      <c r="C133" s="33"/>
      <c r="D133" s="33"/>
      <c r="E133" s="33"/>
      <c r="F133" s="33"/>
      <c r="G133" s="23"/>
      <c r="H133" s="23"/>
      <c r="I133" s="23"/>
    </row>
    <row r="134" spans="1:9" ht="14.25">
      <c r="A134" s="31"/>
      <c r="B134" s="32"/>
      <c r="C134" s="33"/>
      <c r="D134" s="33"/>
      <c r="E134" s="33"/>
      <c r="F134" s="33"/>
      <c r="G134" s="23"/>
      <c r="H134" s="23"/>
      <c r="I134" s="23"/>
    </row>
    <row r="135" spans="1:9" ht="14.25">
      <c r="A135" s="31"/>
      <c r="B135" s="32"/>
      <c r="C135" s="33"/>
      <c r="D135" s="33"/>
      <c r="E135" s="33"/>
      <c r="F135" s="33"/>
      <c r="G135" s="23"/>
      <c r="H135" s="23"/>
      <c r="I135" s="23"/>
    </row>
    <row r="136" spans="1:9" ht="14.25">
      <c r="A136" s="31"/>
      <c r="B136" s="32"/>
      <c r="C136" s="33"/>
      <c r="D136" s="33"/>
      <c r="E136" s="33"/>
      <c r="F136" s="33"/>
      <c r="G136" s="23"/>
      <c r="H136" s="23"/>
      <c r="I136" s="23"/>
    </row>
    <row r="137" spans="1:9" ht="14.25">
      <c r="A137" s="31"/>
      <c r="B137" s="32"/>
      <c r="C137" s="33"/>
      <c r="D137" s="33"/>
      <c r="E137" s="33"/>
      <c r="F137" s="33"/>
      <c r="G137" s="23"/>
      <c r="H137" s="23"/>
      <c r="I137" s="23"/>
    </row>
    <row r="138" spans="1:9" ht="14.25">
      <c r="A138" s="31"/>
      <c r="B138" s="32"/>
      <c r="C138" s="33"/>
      <c r="D138" s="33"/>
      <c r="E138" s="33"/>
      <c r="F138" s="33"/>
      <c r="G138" s="23"/>
      <c r="H138" s="23"/>
      <c r="I138" s="23"/>
    </row>
    <row r="139" spans="1:9" ht="14.25">
      <c r="A139" s="31"/>
      <c r="B139" s="32"/>
      <c r="C139" s="33"/>
      <c r="D139" s="33"/>
      <c r="E139" s="33"/>
      <c r="F139" s="33"/>
      <c r="G139" s="23"/>
      <c r="H139" s="23"/>
      <c r="I139" s="23"/>
    </row>
    <row r="140" spans="1:9" ht="14.25">
      <c r="A140" s="31"/>
      <c r="B140" s="32"/>
      <c r="C140" s="33"/>
      <c r="D140" s="33"/>
      <c r="E140" s="33"/>
      <c r="F140" s="33"/>
      <c r="G140" s="23"/>
      <c r="H140" s="23"/>
      <c r="I140" s="23"/>
    </row>
    <row r="141" spans="1:9" ht="14.25">
      <c r="A141" s="31"/>
      <c r="B141" s="32"/>
      <c r="C141" s="33"/>
      <c r="D141" s="33"/>
      <c r="E141" s="33"/>
      <c r="F141" s="33"/>
      <c r="G141" s="23"/>
      <c r="H141" s="23"/>
      <c r="I141" s="23"/>
    </row>
    <row r="142" spans="1:9" ht="14.25">
      <c r="A142" s="31"/>
      <c r="B142" s="32"/>
      <c r="C142" s="33"/>
      <c r="D142" s="33"/>
      <c r="E142" s="33"/>
      <c r="F142" s="33"/>
      <c r="G142" s="23"/>
      <c r="H142" s="23"/>
      <c r="I142" s="23"/>
    </row>
    <row r="143" spans="1:9" ht="14.25">
      <c r="A143" s="31"/>
      <c r="B143" s="32"/>
      <c r="C143" s="33"/>
      <c r="D143" s="33"/>
      <c r="E143" s="33"/>
      <c r="F143" s="33"/>
      <c r="G143" s="23"/>
      <c r="H143" s="23"/>
      <c r="I143" s="23"/>
    </row>
    <row r="144" spans="1:9" ht="14.25">
      <c r="A144" s="31"/>
      <c r="B144" s="32"/>
      <c r="C144" s="33"/>
      <c r="D144" s="33"/>
      <c r="E144" s="33"/>
      <c r="F144" s="33"/>
      <c r="G144" s="23"/>
      <c r="H144" s="23"/>
      <c r="I144" s="23"/>
    </row>
    <row r="145" spans="1:9" ht="14.25">
      <c r="A145" s="31"/>
      <c r="B145" s="32"/>
      <c r="C145" s="33"/>
      <c r="D145" s="33"/>
      <c r="E145" s="33"/>
      <c r="F145" s="33"/>
      <c r="G145" s="23"/>
      <c r="H145" s="23"/>
      <c r="I145" s="23"/>
    </row>
    <row r="146" spans="1:9" ht="14.25">
      <c r="A146" s="31"/>
      <c r="B146" s="32"/>
      <c r="C146" s="33"/>
      <c r="D146" s="33"/>
      <c r="E146" s="33"/>
      <c r="F146" s="33"/>
      <c r="G146" s="23"/>
      <c r="H146" s="23"/>
      <c r="I146" s="23"/>
    </row>
    <row r="147" spans="1:9" ht="14.25">
      <c r="A147" s="31"/>
      <c r="B147" s="32"/>
      <c r="C147" s="33"/>
      <c r="D147" s="33"/>
      <c r="E147" s="33"/>
      <c r="F147" s="33"/>
      <c r="G147" s="23"/>
      <c r="H147" s="23"/>
      <c r="I147" s="23"/>
    </row>
    <row r="148" spans="1:9" ht="14.25">
      <c r="A148" s="31"/>
      <c r="B148" s="32"/>
      <c r="C148" s="33"/>
      <c r="D148" s="33"/>
      <c r="E148" s="33"/>
      <c r="F148" s="33"/>
      <c r="G148" s="23"/>
      <c r="H148" s="23"/>
      <c r="I148" s="23"/>
    </row>
    <row r="149" spans="1:9" ht="14.25">
      <c r="A149" s="31"/>
      <c r="B149" s="32"/>
      <c r="C149" s="33"/>
      <c r="D149" s="33"/>
      <c r="E149" s="33"/>
      <c r="F149" s="33"/>
      <c r="G149" s="23"/>
      <c r="H149" s="23"/>
      <c r="I149" s="23"/>
    </row>
    <row r="150" spans="1:9" ht="14.25">
      <c r="A150" s="31"/>
      <c r="B150" s="32"/>
      <c r="C150" s="33"/>
      <c r="D150" s="33"/>
      <c r="E150" s="33"/>
      <c r="F150" s="33"/>
      <c r="G150" s="23"/>
      <c r="H150" s="23"/>
      <c r="I150" s="23"/>
    </row>
    <row r="151" spans="1:9" ht="14.25">
      <c r="A151" s="31"/>
      <c r="B151" s="32"/>
      <c r="C151" s="33"/>
      <c r="D151" s="33"/>
      <c r="E151" s="33"/>
      <c r="F151" s="33"/>
      <c r="G151" s="23"/>
      <c r="H151" s="23"/>
      <c r="I151" s="23"/>
    </row>
    <row r="152" spans="1:9" ht="14.25">
      <c r="A152" s="31"/>
      <c r="B152" s="32"/>
      <c r="C152" s="33"/>
      <c r="D152" s="33"/>
      <c r="E152" s="33"/>
      <c r="F152" s="33"/>
      <c r="G152" s="23"/>
      <c r="H152" s="23"/>
      <c r="I152" s="23"/>
    </row>
    <row r="153" spans="1:9" ht="14.25">
      <c r="A153" s="31"/>
      <c r="B153" s="32"/>
      <c r="C153" s="33"/>
      <c r="D153" s="33"/>
      <c r="E153" s="33"/>
      <c r="F153" s="33"/>
      <c r="G153" s="23"/>
      <c r="H153" s="23"/>
      <c r="I153" s="23"/>
    </row>
    <row r="154" spans="1:9" ht="14.25">
      <c r="A154" s="31"/>
      <c r="B154" s="32"/>
      <c r="C154" s="33"/>
      <c r="D154" s="33"/>
      <c r="E154" s="33"/>
      <c r="F154" s="33"/>
      <c r="G154" s="23"/>
      <c r="H154" s="23"/>
      <c r="I154" s="23"/>
    </row>
    <row r="155" spans="1:9" ht="14.25">
      <c r="A155" s="31"/>
      <c r="B155" s="32"/>
      <c r="C155" s="33"/>
      <c r="D155" s="33"/>
      <c r="E155" s="33"/>
      <c r="F155" s="33"/>
      <c r="G155" s="23"/>
      <c r="H155" s="23"/>
      <c r="I155" s="23"/>
    </row>
    <row r="156" spans="1:9" ht="14.25">
      <c r="A156" s="31"/>
      <c r="B156" s="32"/>
      <c r="C156" s="33"/>
      <c r="D156" s="33"/>
      <c r="E156" s="33"/>
      <c r="F156" s="33"/>
      <c r="G156" s="23"/>
      <c r="H156" s="23"/>
      <c r="I156" s="23"/>
    </row>
    <row r="157" spans="1:9" ht="14.25">
      <c r="A157" s="31"/>
      <c r="B157" s="32"/>
      <c r="C157" s="33"/>
      <c r="D157" s="33"/>
      <c r="E157" s="33"/>
      <c r="F157" s="33"/>
      <c r="G157" s="23"/>
      <c r="H157" s="23"/>
      <c r="I157" s="23"/>
    </row>
    <row r="158" spans="1:9" ht="14.25">
      <c r="A158" s="31"/>
      <c r="B158" s="32"/>
      <c r="C158" s="33"/>
      <c r="D158" s="33"/>
      <c r="E158" s="33"/>
      <c r="F158" s="33"/>
      <c r="G158" s="23"/>
      <c r="H158" s="23"/>
      <c r="I158" s="23"/>
    </row>
    <row r="159" spans="1:9" ht="14.25">
      <c r="A159" s="31"/>
      <c r="B159" s="32"/>
      <c r="C159" s="33"/>
      <c r="D159" s="33"/>
      <c r="E159" s="33"/>
      <c r="F159" s="33"/>
      <c r="G159" s="23"/>
      <c r="H159" s="23"/>
      <c r="I159" s="23"/>
    </row>
    <row r="160" spans="1:9" ht="14.25">
      <c r="A160" s="31"/>
      <c r="B160" s="32"/>
      <c r="C160" s="33"/>
      <c r="D160" s="33"/>
      <c r="E160" s="33"/>
      <c r="F160" s="33"/>
      <c r="G160" s="23"/>
      <c r="H160" s="23"/>
      <c r="I160" s="23"/>
    </row>
    <row r="161" spans="1:9" ht="14.25">
      <c r="A161" s="31"/>
      <c r="B161" s="32"/>
      <c r="C161" s="33"/>
      <c r="D161" s="33"/>
      <c r="E161" s="33"/>
      <c r="F161" s="33"/>
      <c r="G161" s="23"/>
      <c r="H161" s="23"/>
      <c r="I161" s="23"/>
    </row>
    <row r="162" spans="1:9" ht="14.25">
      <c r="A162" s="31"/>
      <c r="B162" s="32"/>
      <c r="C162" s="33"/>
      <c r="D162" s="33"/>
      <c r="E162" s="33"/>
      <c r="F162" s="33"/>
      <c r="G162" s="23"/>
      <c r="H162" s="23"/>
      <c r="I162" s="23"/>
    </row>
    <row r="163" spans="1:9" ht="14.25">
      <c r="A163" s="31"/>
      <c r="B163" s="32"/>
      <c r="C163" s="33"/>
      <c r="D163" s="33"/>
      <c r="E163" s="33"/>
      <c r="F163" s="33"/>
      <c r="G163" s="23"/>
      <c r="H163" s="23"/>
      <c r="I163" s="23"/>
    </row>
    <row r="164" spans="1:9" ht="14.25">
      <c r="A164" s="31"/>
      <c r="B164" s="32"/>
      <c r="C164" s="33"/>
      <c r="D164" s="33"/>
      <c r="E164" s="33"/>
      <c r="F164" s="33"/>
      <c r="G164" s="23"/>
      <c r="H164" s="23"/>
      <c r="I164" s="23"/>
    </row>
    <row r="165" spans="1:9" ht="14.25">
      <c r="A165" s="31"/>
      <c r="B165" s="32"/>
      <c r="C165" s="33"/>
      <c r="D165" s="33"/>
      <c r="E165" s="33"/>
      <c r="F165" s="33"/>
      <c r="G165" s="23"/>
      <c r="H165" s="23"/>
      <c r="I165" s="23"/>
    </row>
    <row r="166" spans="1:9" ht="14.25">
      <c r="A166" s="31"/>
      <c r="B166" s="32"/>
      <c r="C166" s="33"/>
      <c r="D166" s="33"/>
      <c r="E166" s="33"/>
      <c r="F166" s="33"/>
      <c r="G166" s="23"/>
      <c r="H166" s="23"/>
      <c r="I166" s="23"/>
    </row>
    <row r="167" spans="1:9" ht="14.25">
      <c r="A167" s="31"/>
      <c r="B167" s="32"/>
      <c r="C167" s="33"/>
      <c r="D167" s="33"/>
      <c r="E167" s="33"/>
      <c r="F167" s="33"/>
      <c r="G167" s="23"/>
      <c r="H167" s="23"/>
      <c r="I167" s="23"/>
    </row>
    <row r="168" spans="1:9" ht="14.25">
      <c r="A168" s="31"/>
      <c r="B168" s="32"/>
      <c r="C168" s="33"/>
      <c r="D168" s="33"/>
      <c r="E168" s="33"/>
      <c r="F168" s="33"/>
      <c r="G168" s="23"/>
      <c r="H168" s="23"/>
      <c r="I168" s="23"/>
    </row>
    <row r="169" spans="1:9" ht="14.25">
      <c r="A169" s="31"/>
      <c r="B169" s="32"/>
      <c r="C169" s="33"/>
      <c r="D169" s="33"/>
      <c r="E169" s="33"/>
      <c r="F169" s="33"/>
      <c r="G169" s="23"/>
      <c r="H169" s="23"/>
      <c r="I169" s="23"/>
    </row>
    <row r="170" spans="1:9" ht="14.25">
      <c r="A170" s="31"/>
      <c r="B170" s="32"/>
      <c r="C170" s="33"/>
      <c r="D170" s="33"/>
      <c r="E170" s="33"/>
      <c r="F170" s="33"/>
      <c r="G170" s="23"/>
      <c r="H170" s="23"/>
      <c r="I170" s="23"/>
    </row>
    <row r="171" spans="1:9" ht="14.25">
      <c r="A171" s="31"/>
      <c r="B171" s="32"/>
      <c r="C171" s="33"/>
      <c r="D171" s="33"/>
      <c r="E171" s="33"/>
      <c r="F171" s="33"/>
      <c r="G171" s="23"/>
      <c r="H171" s="23"/>
      <c r="I171" s="23"/>
    </row>
    <row r="172" spans="1:9" ht="14.25">
      <c r="A172" s="31"/>
      <c r="B172" s="32"/>
      <c r="C172" s="33"/>
      <c r="D172" s="33"/>
      <c r="E172" s="33"/>
      <c r="F172" s="33"/>
      <c r="G172" s="23"/>
      <c r="H172" s="23"/>
      <c r="I172" s="23"/>
    </row>
    <row r="173" spans="1:9" ht="14.25">
      <c r="A173" s="31"/>
      <c r="B173" s="32"/>
      <c r="C173" s="33"/>
      <c r="D173" s="33"/>
      <c r="E173" s="33"/>
      <c r="F173" s="33"/>
      <c r="G173" s="23"/>
      <c r="H173" s="23"/>
      <c r="I173" s="23"/>
    </row>
    <row r="174" spans="1:9" ht="14.25">
      <c r="A174" s="31"/>
      <c r="B174" s="32"/>
      <c r="C174" s="33"/>
      <c r="D174" s="33"/>
      <c r="E174" s="33"/>
      <c r="F174" s="33"/>
      <c r="G174" s="23"/>
      <c r="H174" s="23"/>
      <c r="I174" s="23"/>
    </row>
    <row r="175" spans="1:9" ht="14.25">
      <c r="A175" s="31"/>
      <c r="B175" s="32"/>
      <c r="C175" s="33"/>
      <c r="D175" s="33"/>
      <c r="E175" s="33"/>
      <c r="F175" s="33"/>
      <c r="G175" s="23"/>
      <c r="H175" s="23"/>
      <c r="I175" s="23"/>
    </row>
    <row r="176" spans="1:9" ht="14.25">
      <c r="A176" s="31"/>
      <c r="B176" s="32"/>
      <c r="C176" s="33"/>
      <c r="D176" s="33"/>
      <c r="E176" s="33"/>
      <c r="F176" s="33"/>
      <c r="G176" s="23"/>
      <c r="H176" s="23"/>
      <c r="I176" s="23"/>
    </row>
    <row r="177" spans="1:9" ht="14.25">
      <c r="A177" s="31"/>
      <c r="B177" s="32"/>
      <c r="C177" s="33"/>
      <c r="D177" s="33"/>
      <c r="E177" s="33"/>
      <c r="F177" s="33"/>
      <c r="G177" s="23"/>
      <c r="H177" s="23"/>
      <c r="I177" s="23"/>
    </row>
    <row r="178" spans="1:9" ht="14.25">
      <c r="A178" s="31"/>
      <c r="B178" s="32"/>
      <c r="C178" s="33"/>
      <c r="D178" s="33"/>
      <c r="E178" s="33"/>
      <c r="F178" s="33"/>
      <c r="G178" s="23"/>
      <c r="H178" s="23"/>
      <c r="I178" s="23"/>
    </row>
    <row r="179" spans="1:9" ht="14.25">
      <c r="A179" s="31"/>
      <c r="B179" s="32"/>
      <c r="C179" s="33"/>
      <c r="D179" s="33"/>
      <c r="E179" s="33"/>
      <c r="F179" s="33"/>
      <c r="G179" s="23"/>
      <c r="H179" s="23"/>
      <c r="I179" s="23"/>
    </row>
    <row r="180" spans="1:9" ht="14.25">
      <c r="A180" s="31"/>
      <c r="B180" s="32"/>
      <c r="C180" s="33"/>
      <c r="D180" s="33"/>
      <c r="E180" s="33"/>
      <c r="F180" s="33"/>
      <c r="G180" s="23"/>
      <c r="H180" s="23"/>
      <c r="I180" s="23"/>
    </row>
    <row r="181" spans="1:9" ht="14.25">
      <c r="A181" s="31"/>
      <c r="B181" s="32"/>
      <c r="C181" s="33"/>
      <c r="D181" s="33"/>
      <c r="E181" s="33"/>
      <c r="F181" s="33"/>
      <c r="G181" s="23"/>
      <c r="H181" s="23"/>
      <c r="I181" s="23"/>
    </row>
    <row r="182" spans="1:9" ht="14.25">
      <c r="A182" s="31"/>
      <c r="B182" s="32"/>
      <c r="C182" s="33"/>
      <c r="D182" s="33"/>
      <c r="E182" s="33"/>
      <c r="F182" s="33"/>
      <c r="G182" s="23"/>
      <c r="H182" s="23"/>
      <c r="I182" s="23"/>
    </row>
    <row r="183" spans="1:9" ht="14.25">
      <c r="A183" s="31"/>
      <c r="B183" s="32"/>
      <c r="C183" s="33"/>
      <c r="D183" s="33"/>
      <c r="E183" s="33"/>
      <c r="F183" s="33"/>
      <c r="G183" s="23"/>
      <c r="H183" s="23"/>
      <c r="I183" s="23"/>
    </row>
    <row r="184" spans="1:9" ht="14.25">
      <c r="A184" s="31"/>
      <c r="B184" s="32"/>
      <c r="C184" s="33"/>
      <c r="D184" s="33"/>
      <c r="E184" s="33"/>
      <c r="F184" s="33"/>
      <c r="G184" s="23"/>
      <c r="H184" s="23"/>
      <c r="I184" s="23"/>
    </row>
    <row r="185" spans="1:9" ht="14.25">
      <c r="A185" s="31"/>
      <c r="B185" s="32"/>
      <c r="C185" s="33"/>
      <c r="D185" s="33"/>
      <c r="E185" s="33"/>
      <c r="F185" s="33"/>
      <c r="G185" s="23"/>
      <c r="H185" s="23"/>
      <c r="I185" s="23"/>
    </row>
    <row r="186" spans="1:9" ht="14.25">
      <c r="A186" s="31"/>
      <c r="B186" s="32"/>
      <c r="C186" s="33"/>
      <c r="D186" s="33"/>
      <c r="E186" s="33"/>
      <c r="F186" s="33"/>
      <c r="G186" s="23"/>
      <c r="H186" s="23"/>
      <c r="I186" s="23"/>
    </row>
    <row r="187" spans="1:9" ht="14.25">
      <c r="A187" s="31"/>
      <c r="B187" s="32"/>
      <c r="C187" s="33"/>
      <c r="D187" s="33"/>
      <c r="E187" s="33"/>
      <c r="F187" s="33"/>
      <c r="G187" s="23"/>
      <c r="H187" s="23"/>
      <c r="I187" s="23"/>
    </row>
    <row r="188" spans="1:9" ht="14.25">
      <c r="A188" s="31"/>
      <c r="B188" s="32"/>
      <c r="C188" s="33"/>
      <c r="D188" s="33"/>
      <c r="E188" s="33"/>
      <c r="F188" s="33"/>
      <c r="G188" s="23"/>
      <c r="H188" s="23"/>
      <c r="I188" s="23"/>
    </row>
    <row r="189" spans="1:9" ht="14.25">
      <c r="A189" s="31"/>
      <c r="B189" s="32"/>
      <c r="C189" s="33"/>
      <c r="D189" s="33"/>
      <c r="E189" s="33"/>
      <c r="F189" s="33"/>
      <c r="G189" s="23"/>
      <c r="H189" s="23"/>
      <c r="I189" s="23"/>
    </row>
    <row r="190" spans="1:9" ht="14.25">
      <c r="A190" s="31"/>
      <c r="B190" s="32"/>
      <c r="C190" s="33"/>
      <c r="D190" s="33"/>
      <c r="E190" s="33"/>
      <c r="F190" s="33"/>
      <c r="G190" s="23"/>
      <c r="H190" s="23"/>
      <c r="I190" s="23"/>
    </row>
    <row r="191" spans="1:9" ht="14.25">
      <c r="A191" s="31"/>
      <c r="B191" s="32"/>
      <c r="C191" s="33"/>
      <c r="D191" s="33"/>
      <c r="E191" s="33"/>
      <c r="F191" s="33"/>
      <c r="G191" s="23"/>
      <c r="H191" s="23"/>
      <c r="I191" s="23"/>
    </row>
    <row r="192" spans="1:9" ht="14.25">
      <c r="A192" s="31"/>
      <c r="B192" s="32"/>
      <c r="C192" s="33"/>
      <c r="D192" s="33"/>
      <c r="E192" s="33"/>
      <c r="F192" s="33"/>
      <c r="G192" s="23"/>
      <c r="H192" s="23"/>
      <c r="I192" s="23"/>
    </row>
    <row r="193" spans="1:9" ht="14.25">
      <c r="A193" s="31"/>
      <c r="B193" s="32"/>
      <c r="C193" s="33"/>
      <c r="D193" s="33"/>
      <c r="E193" s="33"/>
      <c r="F193" s="33"/>
      <c r="G193" s="23"/>
      <c r="H193" s="23"/>
      <c r="I193" s="23"/>
    </row>
    <row r="194" spans="1:9" ht="14.25">
      <c r="A194" s="31"/>
      <c r="B194" s="32"/>
      <c r="C194" s="33"/>
      <c r="D194" s="33"/>
      <c r="E194" s="33"/>
      <c r="F194" s="33"/>
      <c r="G194" s="23"/>
      <c r="H194" s="23"/>
      <c r="I194" s="23"/>
    </row>
    <row r="195" spans="1:9" ht="14.25">
      <c r="A195" s="31"/>
      <c r="B195" s="32"/>
      <c r="C195" s="33"/>
      <c r="D195" s="33"/>
      <c r="E195" s="33"/>
      <c r="F195" s="33"/>
      <c r="G195" s="23"/>
      <c r="H195" s="23"/>
      <c r="I195" s="23"/>
    </row>
    <row r="196" spans="1:9" ht="14.25">
      <c r="A196" s="31"/>
      <c r="B196" s="32"/>
      <c r="C196" s="33"/>
      <c r="D196" s="33"/>
      <c r="E196" s="33"/>
      <c r="F196" s="33"/>
      <c r="G196" s="23"/>
      <c r="H196" s="23"/>
      <c r="I196" s="23"/>
    </row>
    <row r="197" spans="1:9" ht="14.25">
      <c r="A197" s="31"/>
      <c r="B197" s="32"/>
      <c r="C197" s="33"/>
      <c r="D197" s="33"/>
      <c r="E197" s="33"/>
      <c r="F197" s="33"/>
      <c r="G197" s="23"/>
      <c r="H197" s="23"/>
      <c r="I197" s="23"/>
    </row>
    <row r="198" spans="1:9" ht="14.25">
      <c r="A198" s="31"/>
      <c r="B198" s="32"/>
      <c r="C198" s="33"/>
      <c r="D198" s="33"/>
      <c r="E198" s="33"/>
      <c r="F198" s="33"/>
      <c r="G198" s="23"/>
      <c r="H198" s="23"/>
      <c r="I198" s="23"/>
    </row>
    <row r="199" spans="1:9" ht="14.25">
      <c r="A199" s="31"/>
      <c r="B199" s="32"/>
      <c r="C199" s="33"/>
      <c r="D199" s="33"/>
      <c r="E199" s="33"/>
      <c r="F199" s="33"/>
      <c r="G199" s="23"/>
      <c r="H199" s="23"/>
      <c r="I199" s="23"/>
    </row>
    <row r="200" spans="1:9" ht="14.25">
      <c r="A200" s="31"/>
      <c r="B200" s="32"/>
      <c r="C200" s="33"/>
      <c r="D200" s="33"/>
      <c r="E200" s="33"/>
      <c r="F200" s="33"/>
      <c r="G200" s="23"/>
      <c r="H200" s="23"/>
      <c r="I200" s="23"/>
    </row>
    <row r="201" spans="1:9" ht="14.25">
      <c r="A201" s="31"/>
      <c r="B201" s="32"/>
      <c r="C201" s="33"/>
      <c r="D201" s="33"/>
      <c r="E201" s="33"/>
      <c r="F201" s="33"/>
      <c r="G201" s="23"/>
      <c r="H201" s="23"/>
      <c r="I201" s="23"/>
    </row>
    <row r="202" spans="1:9" ht="14.25">
      <c r="A202" s="31"/>
      <c r="B202" s="32"/>
      <c r="C202" s="33"/>
      <c r="D202" s="33"/>
      <c r="E202" s="33"/>
      <c r="F202" s="33"/>
      <c r="G202" s="23"/>
      <c r="H202" s="23"/>
      <c r="I202" s="23"/>
    </row>
    <row r="203" spans="1:9" ht="14.25">
      <c r="A203" s="31"/>
      <c r="B203" s="32"/>
      <c r="C203" s="33"/>
      <c r="D203" s="33"/>
      <c r="E203" s="33"/>
      <c r="F203" s="33"/>
      <c r="G203" s="23"/>
      <c r="H203" s="23"/>
      <c r="I203" s="23"/>
    </row>
    <row r="204" spans="1:9" ht="14.25">
      <c r="A204" s="31"/>
      <c r="B204" s="32"/>
      <c r="C204" s="33"/>
      <c r="D204" s="33"/>
      <c r="E204" s="33"/>
      <c r="F204" s="33"/>
      <c r="G204" s="23"/>
      <c r="H204" s="23"/>
      <c r="I204" s="23"/>
    </row>
    <row r="205" spans="1:9" ht="14.25">
      <c r="A205" s="31"/>
      <c r="B205" s="32"/>
      <c r="C205" s="33"/>
      <c r="D205" s="33"/>
      <c r="E205" s="33"/>
      <c r="F205" s="33"/>
      <c r="G205" s="23"/>
      <c r="H205" s="23"/>
      <c r="I205" s="23"/>
    </row>
    <row r="206" spans="1:9" ht="14.25">
      <c r="A206" s="31"/>
      <c r="B206" s="32"/>
      <c r="C206" s="33"/>
      <c r="D206" s="33"/>
      <c r="E206" s="33"/>
      <c r="F206" s="33"/>
      <c r="G206" s="23"/>
      <c r="H206" s="23"/>
      <c r="I206" s="23"/>
    </row>
    <row r="207" spans="1:9" ht="14.25">
      <c r="A207" s="31"/>
      <c r="B207" s="32"/>
      <c r="C207" s="33"/>
      <c r="D207" s="33"/>
      <c r="E207" s="33"/>
      <c r="F207" s="33"/>
      <c r="G207" s="23"/>
      <c r="H207" s="23"/>
      <c r="I207" s="23"/>
    </row>
    <row r="208" spans="1:9" ht="14.25">
      <c r="A208" s="31"/>
      <c r="B208" s="32"/>
      <c r="C208" s="33"/>
      <c r="D208" s="33"/>
      <c r="E208" s="33"/>
      <c r="F208" s="33"/>
      <c r="G208" s="23"/>
      <c r="H208" s="23"/>
      <c r="I208" s="23"/>
    </row>
    <row r="209" spans="1:9" ht="14.25">
      <c r="A209" s="31"/>
      <c r="B209" s="32"/>
      <c r="C209" s="33"/>
      <c r="D209" s="33"/>
      <c r="E209" s="33"/>
      <c r="F209" s="33"/>
      <c r="G209" s="23"/>
      <c r="H209" s="23"/>
      <c r="I209" s="23"/>
    </row>
    <row r="210" spans="1:9" ht="14.25">
      <c r="A210" s="31"/>
      <c r="B210" s="32"/>
      <c r="C210" s="33"/>
      <c r="D210" s="33"/>
      <c r="E210" s="33"/>
      <c r="F210" s="33"/>
      <c r="G210" s="23"/>
      <c r="H210" s="23"/>
      <c r="I210" s="23"/>
    </row>
    <row r="211" spans="1:9" ht="14.25">
      <c r="A211" s="31"/>
      <c r="B211" s="32"/>
      <c r="C211" s="33"/>
      <c r="D211" s="33"/>
      <c r="E211" s="33"/>
      <c r="F211" s="33"/>
      <c r="G211" s="23"/>
      <c r="H211" s="23"/>
      <c r="I211" s="23"/>
    </row>
    <row r="212" spans="1:9" ht="14.25">
      <c r="A212" s="31"/>
      <c r="B212" s="32"/>
      <c r="C212" s="33"/>
      <c r="D212" s="33"/>
      <c r="E212" s="33"/>
      <c r="F212" s="33"/>
      <c r="G212" s="23"/>
      <c r="H212" s="23"/>
      <c r="I212" s="23"/>
    </row>
    <row r="213" spans="1:9" ht="14.25">
      <c r="A213" s="31"/>
      <c r="B213" s="32"/>
      <c r="C213" s="33"/>
      <c r="D213" s="33"/>
      <c r="E213" s="33"/>
      <c r="F213" s="33"/>
      <c r="G213" s="23"/>
      <c r="H213" s="23"/>
      <c r="I213" s="23"/>
    </row>
    <row r="214" spans="1:9" ht="14.25">
      <c r="A214" s="31"/>
      <c r="B214" s="32"/>
      <c r="C214" s="33"/>
      <c r="D214" s="33"/>
      <c r="E214" s="33"/>
      <c r="F214" s="33"/>
      <c r="G214" s="23"/>
      <c r="H214" s="23"/>
      <c r="I214" s="23"/>
    </row>
    <row r="215" spans="1:9" ht="14.25">
      <c r="A215" s="31"/>
      <c r="B215" s="32"/>
      <c r="C215" s="33"/>
      <c r="D215" s="33"/>
      <c r="E215" s="33"/>
      <c r="F215" s="33"/>
      <c r="G215" s="23"/>
      <c r="H215" s="23"/>
      <c r="I215" s="23"/>
    </row>
    <row r="216" spans="1:9" ht="14.25">
      <c r="A216" s="31"/>
      <c r="B216" s="32"/>
      <c r="C216" s="33"/>
      <c r="D216" s="33"/>
      <c r="E216" s="33"/>
      <c r="F216" s="33"/>
      <c r="G216" s="23"/>
      <c r="H216" s="23"/>
      <c r="I216" s="23"/>
    </row>
    <row r="217" spans="1:9" ht="14.25">
      <c r="A217" s="31"/>
      <c r="B217" s="32"/>
      <c r="C217" s="33"/>
      <c r="D217" s="33"/>
      <c r="E217" s="33"/>
      <c r="F217" s="33"/>
      <c r="G217" s="23"/>
      <c r="H217" s="23"/>
      <c r="I217" s="23"/>
    </row>
    <row r="218" spans="1:9" ht="14.25">
      <c r="A218" s="31"/>
      <c r="B218" s="32"/>
      <c r="C218" s="33"/>
      <c r="D218" s="33"/>
      <c r="E218" s="33"/>
      <c r="F218" s="33"/>
      <c r="G218" s="23"/>
      <c r="H218" s="23"/>
      <c r="I218" s="23"/>
    </row>
    <row r="219" spans="1:9" ht="14.25">
      <c r="A219" s="31"/>
      <c r="B219" s="32"/>
      <c r="C219" s="33"/>
      <c r="D219" s="33"/>
      <c r="E219" s="33"/>
      <c r="F219" s="33"/>
      <c r="G219" s="23"/>
      <c r="H219" s="23"/>
      <c r="I219" s="23"/>
    </row>
    <row r="220" spans="1:9" ht="14.25">
      <c r="A220" s="31"/>
      <c r="B220" s="32"/>
      <c r="C220" s="33"/>
      <c r="D220" s="33"/>
      <c r="E220" s="33"/>
      <c r="F220" s="33"/>
      <c r="G220" s="23"/>
      <c r="H220" s="23"/>
      <c r="I220" s="23"/>
    </row>
    <row r="221" spans="1:9" ht="14.25">
      <c r="A221" s="31"/>
      <c r="B221" s="32"/>
      <c r="C221" s="33"/>
      <c r="D221" s="33"/>
      <c r="E221" s="33"/>
      <c r="F221" s="33"/>
      <c r="G221" s="23"/>
      <c r="H221" s="23"/>
      <c r="I221" s="23"/>
    </row>
    <row r="222" spans="1:9" ht="14.25">
      <c r="A222" s="31"/>
      <c r="B222" s="32"/>
      <c r="C222" s="33"/>
      <c r="D222" s="33"/>
      <c r="E222" s="33"/>
      <c r="F222" s="33"/>
      <c r="G222" s="23"/>
      <c r="H222" s="23"/>
      <c r="I222" s="23"/>
    </row>
    <row r="223" spans="1:9" ht="14.25">
      <c r="A223" s="31"/>
      <c r="B223" s="32"/>
      <c r="C223" s="33"/>
      <c r="D223" s="33"/>
      <c r="E223" s="33"/>
      <c r="F223" s="33"/>
      <c r="G223" s="23"/>
      <c r="H223" s="23"/>
      <c r="I223" s="23"/>
    </row>
    <row r="224" spans="1:9" ht="14.25">
      <c r="A224" s="31"/>
      <c r="B224" s="32"/>
      <c r="C224" s="33"/>
      <c r="D224" s="33"/>
      <c r="E224" s="33"/>
      <c r="F224" s="33"/>
      <c r="G224" s="23"/>
      <c r="H224" s="23"/>
      <c r="I224" s="23"/>
    </row>
    <row r="225" spans="1:9" ht="14.25">
      <c r="A225" s="31"/>
      <c r="B225" s="32"/>
      <c r="C225" s="33"/>
      <c r="D225" s="33"/>
      <c r="E225" s="33"/>
      <c r="F225" s="33"/>
      <c r="G225" s="23"/>
      <c r="H225" s="23"/>
      <c r="I225" s="23"/>
    </row>
    <row r="226" spans="1:9" ht="14.25">
      <c r="A226" s="31"/>
      <c r="B226" s="32"/>
      <c r="C226" s="33"/>
      <c r="D226" s="33"/>
      <c r="E226" s="33"/>
      <c r="F226" s="33"/>
      <c r="G226" s="23"/>
      <c r="H226" s="23"/>
      <c r="I226" s="23"/>
    </row>
    <row r="227" spans="1:9" ht="14.25">
      <c r="A227" s="31"/>
      <c r="B227" s="32"/>
      <c r="C227" s="33"/>
      <c r="D227" s="33"/>
      <c r="E227" s="33"/>
      <c r="F227" s="33"/>
      <c r="G227" s="23"/>
      <c r="H227" s="23"/>
      <c r="I227" s="23"/>
    </row>
    <row r="228" spans="1:9" ht="14.25">
      <c r="A228" s="31"/>
      <c r="B228" s="32"/>
      <c r="C228" s="33"/>
      <c r="D228" s="33"/>
      <c r="E228" s="33"/>
      <c r="F228" s="33"/>
      <c r="G228" s="23"/>
      <c r="H228" s="23"/>
      <c r="I228" s="23"/>
    </row>
    <row r="229" spans="1:9" ht="14.25">
      <c r="A229" s="31"/>
      <c r="B229" s="32"/>
      <c r="C229" s="33"/>
      <c r="D229" s="33"/>
      <c r="E229" s="33"/>
      <c r="F229" s="33"/>
      <c r="G229" s="23"/>
      <c r="H229" s="23"/>
      <c r="I229" s="23"/>
    </row>
    <row r="230" spans="1:9" ht="14.25">
      <c r="A230" s="31"/>
      <c r="B230" s="32"/>
      <c r="C230" s="33"/>
      <c r="D230" s="33"/>
      <c r="E230" s="33"/>
      <c r="F230" s="33"/>
      <c r="G230" s="23"/>
      <c r="H230" s="23"/>
      <c r="I230" s="23"/>
    </row>
    <row r="231" spans="1:9" ht="14.25">
      <c r="A231" s="31"/>
      <c r="B231" s="32"/>
      <c r="C231" s="33"/>
      <c r="D231" s="33"/>
      <c r="E231" s="33"/>
      <c r="F231" s="33"/>
      <c r="G231" s="23"/>
      <c r="H231" s="23"/>
      <c r="I231" s="23"/>
    </row>
    <row r="232" spans="1:9" ht="14.25">
      <c r="A232" s="31"/>
      <c r="B232" s="32"/>
      <c r="C232" s="33"/>
      <c r="D232" s="33"/>
      <c r="E232" s="33"/>
      <c r="F232" s="33"/>
      <c r="G232" s="23"/>
      <c r="H232" s="23"/>
      <c r="I232" s="23"/>
    </row>
    <row r="233" spans="1:9" ht="14.25">
      <c r="A233" s="31"/>
      <c r="B233" s="32"/>
      <c r="C233" s="33"/>
      <c r="D233" s="33"/>
      <c r="E233" s="33"/>
      <c r="F233" s="33"/>
      <c r="G233" s="23"/>
      <c r="H233" s="23"/>
      <c r="I233" s="23"/>
    </row>
    <row r="234" spans="1:9" ht="14.25">
      <c r="A234" s="31"/>
      <c r="B234" s="32"/>
      <c r="C234" s="33"/>
      <c r="D234" s="33"/>
      <c r="E234" s="33"/>
      <c r="F234" s="33"/>
      <c r="G234" s="23"/>
      <c r="H234" s="23"/>
      <c r="I234" s="23"/>
    </row>
    <row r="235" spans="1:9" ht="14.25">
      <c r="A235" s="31"/>
      <c r="B235" s="32"/>
      <c r="C235" s="33"/>
      <c r="D235" s="33"/>
      <c r="E235" s="33"/>
      <c r="F235" s="33"/>
      <c r="G235" s="23"/>
      <c r="H235" s="23"/>
      <c r="I235" s="23"/>
    </row>
    <row r="236" spans="1:9" ht="14.25">
      <c r="A236" s="31"/>
      <c r="B236" s="32"/>
      <c r="C236" s="33"/>
      <c r="D236" s="33"/>
      <c r="E236" s="33"/>
      <c r="F236" s="33"/>
      <c r="G236" s="23"/>
      <c r="H236" s="23"/>
      <c r="I236" s="23"/>
    </row>
    <row r="237" spans="1:9" ht="14.25">
      <c r="A237" s="31"/>
      <c r="B237" s="32"/>
      <c r="C237" s="33"/>
      <c r="D237" s="33"/>
      <c r="E237" s="33"/>
      <c r="F237" s="33"/>
      <c r="G237" s="23"/>
      <c r="H237" s="23"/>
      <c r="I237" s="23"/>
    </row>
    <row r="238" spans="1:9" ht="14.25">
      <c r="A238" s="31"/>
      <c r="B238" s="32"/>
      <c r="C238" s="33"/>
      <c r="D238" s="33"/>
      <c r="E238" s="33"/>
      <c r="F238" s="33"/>
      <c r="G238" s="23"/>
      <c r="H238" s="23"/>
      <c r="I238" s="23"/>
    </row>
    <row r="239" spans="1:9" ht="14.25">
      <c r="A239" s="31"/>
      <c r="B239" s="32"/>
      <c r="C239" s="33"/>
      <c r="D239" s="33"/>
      <c r="E239" s="33"/>
      <c r="F239" s="33"/>
      <c r="G239" s="23"/>
      <c r="H239" s="23"/>
      <c r="I239" s="23"/>
    </row>
    <row r="240" spans="1:9" ht="14.25">
      <c r="A240" s="31"/>
      <c r="B240" s="32"/>
      <c r="C240" s="33"/>
      <c r="D240" s="33"/>
      <c r="E240" s="33"/>
      <c r="F240" s="33"/>
      <c r="G240" s="23"/>
      <c r="H240" s="23"/>
      <c r="I240" s="23"/>
    </row>
    <row r="241" spans="1:9" ht="14.25">
      <c r="A241" s="31"/>
      <c r="B241" s="32"/>
      <c r="C241" s="33"/>
      <c r="D241" s="33"/>
      <c r="E241" s="33"/>
      <c r="F241" s="33"/>
      <c r="G241" s="23"/>
      <c r="H241" s="23"/>
      <c r="I241" s="23"/>
    </row>
    <row r="242" spans="1:9" ht="14.25">
      <c r="A242" s="31"/>
      <c r="B242" s="32"/>
      <c r="C242" s="33"/>
      <c r="D242" s="33"/>
      <c r="E242" s="33"/>
      <c r="F242" s="33"/>
      <c r="G242" s="23"/>
      <c r="H242" s="23"/>
      <c r="I242" s="23"/>
    </row>
    <row r="243" spans="1:9" ht="14.25">
      <c r="A243" s="31"/>
      <c r="B243" s="32"/>
      <c r="C243" s="33"/>
      <c r="D243" s="33"/>
      <c r="E243" s="33"/>
      <c r="F243" s="33"/>
      <c r="G243" s="23"/>
      <c r="H243" s="23"/>
      <c r="I243" s="23"/>
    </row>
    <row r="244" spans="1:9" ht="14.25">
      <c r="A244" s="31"/>
      <c r="B244" s="32"/>
      <c r="C244" s="33"/>
      <c r="D244" s="33"/>
      <c r="E244" s="33"/>
      <c r="F244" s="33"/>
      <c r="G244" s="23"/>
      <c r="H244" s="23"/>
      <c r="I244" s="23"/>
    </row>
    <row r="245" spans="1:9" ht="14.25">
      <c r="A245" s="31"/>
      <c r="B245" s="32"/>
      <c r="C245" s="33"/>
      <c r="D245" s="33"/>
      <c r="E245" s="33"/>
      <c r="F245" s="33"/>
      <c r="G245" s="23"/>
      <c r="H245" s="23"/>
      <c r="I245" s="23"/>
    </row>
    <row r="246" spans="1:9" ht="14.25">
      <c r="A246" s="31"/>
      <c r="B246" s="32"/>
      <c r="C246" s="33"/>
      <c r="D246" s="33"/>
      <c r="E246" s="33"/>
      <c r="F246" s="33"/>
      <c r="G246" s="23"/>
      <c r="H246" s="23"/>
      <c r="I246" s="23"/>
    </row>
    <row r="247" spans="1:9" ht="14.25">
      <c r="A247" s="31"/>
      <c r="B247" s="32"/>
      <c r="C247" s="33"/>
      <c r="D247" s="33"/>
      <c r="E247" s="33"/>
      <c r="F247" s="33"/>
      <c r="G247" s="23"/>
      <c r="H247" s="23"/>
      <c r="I247" s="23"/>
    </row>
    <row r="248" spans="1:9" ht="14.25">
      <c r="A248" s="31"/>
      <c r="B248" s="32"/>
      <c r="C248" s="33"/>
      <c r="D248" s="33"/>
      <c r="E248" s="33"/>
      <c r="F248" s="33"/>
      <c r="G248" s="23"/>
      <c r="H248" s="23"/>
      <c r="I248" s="23"/>
    </row>
    <row r="249" spans="1:9" ht="14.25">
      <c r="A249" s="31"/>
      <c r="B249" s="32"/>
      <c r="C249" s="33"/>
      <c r="D249" s="33"/>
      <c r="E249" s="33"/>
      <c r="F249" s="33"/>
      <c r="G249" s="23"/>
      <c r="H249" s="23"/>
      <c r="I249" s="23"/>
    </row>
    <row r="250" spans="1:9" ht="14.25">
      <c r="A250" s="31"/>
      <c r="B250" s="32"/>
      <c r="C250" s="33"/>
      <c r="D250" s="33"/>
      <c r="E250" s="33"/>
      <c r="F250" s="33"/>
      <c r="G250" s="23"/>
      <c r="H250" s="23"/>
      <c r="I250" s="23"/>
    </row>
    <row r="251" spans="1:9" ht="14.25">
      <c r="A251" s="31"/>
      <c r="B251" s="32"/>
      <c r="C251" s="33"/>
      <c r="D251" s="33"/>
      <c r="E251" s="33"/>
      <c r="F251" s="33"/>
      <c r="G251" s="23"/>
      <c r="H251" s="23"/>
      <c r="I251" s="23"/>
    </row>
    <row r="252" spans="1:9" ht="14.25">
      <c r="A252" s="31"/>
      <c r="B252" s="32"/>
      <c r="C252" s="33"/>
      <c r="D252" s="33"/>
      <c r="E252" s="33"/>
      <c r="F252" s="33"/>
      <c r="G252" s="23"/>
      <c r="H252" s="23"/>
      <c r="I252" s="23"/>
    </row>
    <row r="253" spans="1:9" ht="14.25">
      <c r="A253" s="31"/>
      <c r="B253" s="32"/>
      <c r="C253" s="33"/>
      <c r="D253" s="33"/>
      <c r="E253" s="33"/>
      <c r="F253" s="33"/>
      <c r="G253" s="23"/>
      <c r="H253" s="23"/>
      <c r="I253" s="23"/>
    </row>
    <row r="254" spans="1:9" ht="14.25">
      <c r="A254" s="31"/>
      <c r="B254" s="32"/>
      <c r="C254" s="33"/>
      <c r="D254" s="33"/>
      <c r="E254" s="33"/>
      <c r="F254" s="33"/>
      <c r="G254" s="23"/>
      <c r="H254" s="23"/>
      <c r="I254" s="23"/>
    </row>
    <row r="255" spans="1:9" ht="14.25">
      <c r="A255" s="31"/>
      <c r="B255" s="32"/>
      <c r="C255" s="33"/>
      <c r="D255" s="33"/>
      <c r="E255" s="33"/>
      <c r="F255" s="33"/>
      <c r="G255" s="23"/>
      <c r="H255" s="23"/>
      <c r="I255" s="23"/>
    </row>
    <row r="256" spans="1:9" ht="14.25">
      <c r="A256" s="31"/>
      <c r="B256" s="32"/>
      <c r="C256" s="33"/>
      <c r="D256" s="33"/>
      <c r="E256" s="33"/>
      <c r="F256" s="33"/>
      <c r="G256" s="23"/>
      <c r="H256" s="23"/>
      <c r="I256" s="23"/>
    </row>
    <row r="257" spans="1:9" ht="14.25">
      <c r="A257" s="31"/>
      <c r="B257" s="32"/>
      <c r="C257" s="33"/>
      <c r="D257" s="33"/>
      <c r="E257" s="33"/>
      <c r="F257" s="33"/>
      <c r="G257" s="23"/>
      <c r="H257" s="23"/>
      <c r="I257" s="23"/>
    </row>
    <row r="258" spans="1:9" ht="14.25">
      <c r="A258" s="31"/>
      <c r="B258" s="32"/>
      <c r="C258" s="33"/>
      <c r="D258" s="33"/>
      <c r="E258" s="33"/>
      <c r="F258" s="33"/>
      <c r="G258" s="23"/>
      <c r="H258" s="23"/>
      <c r="I258" s="23"/>
    </row>
    <row r="259" spans="1:9" ht="14.25">
      <c r="A259" s="31"/>
      <c r="B259" s="32"/>
      <c r="C259" s="33"/>
      <c r="D259" s="33"/>
      <c r="E259" s="33"/>
      <c r="F259" s="33"/>
      <c r="G259" s="23"/>
      <c r="H259" s="23"/>
      <c r="I259" s="23"/>
    </row>
    <row r="260" spans="1:9" ht="14.25">
      <c r="A260" s="31"/>
      <c r="B260" s="32"/>
      <c r="C260" s="33"/>
      <c r="D260" s="33"/>
      <c r="E260" s="33"/>
      <c r="F260" s="33"/>
      <c r="G260" s="23"/>
      <c r="H260" s="23"/>
      <c r="I260" s="23"/>
    </row>
    <row r="261" spans="1:9" ht="14.25">
      <c r="A261" s="31"/>
      <c r="B261" s="32"/>
      <c r="C261" s="33"/>
      <c r="D261" s="33"/>
      <c r="E261" s="33"/>
      <c r="F261" s="33"/>
      <c r="G261" s="23"/>
      <c r="H261" s="23"/>
      <c r="I261" s="23"/>
    </row>
    <row r="262" spans="1:9" ht="14.25">
      <c r="A262" s="31"/>
      <c r="B262" s="32"/>
      <c r="C262" s="33"/>
      <c r="D262" s="33"/>
      <c r="E262" s="33"/>
      <c r="F262" s="33"/>
      <c r="G262" s="23"/>
      <c r="H262" s="23"/>
      <c r="I262" s="23"/>
    </row>
    <row r="263" spans="1:9" ht="14.25">
      <c r="A263" s="31"/>
      <c r="B263" s="32"/>
      <c r="C263" s="33"/>
      <c r="D263" s="33"/>
      <c r="E263" s="33"/>
      <c r="F263" s="33"/>
      <c r="G263" s="23"/>
      <c r="H263" s="23"/>
      <c r="I263" s="23"/>
    </row>
    <row r="264" spans="1:9" ht="14.25">
      <c r="A264" s="31"/>
      <c r="B264" s="32"/>
      <c r="C264" s="33"/>
      <c r="D264" s="33"/>
      <c r="E264" s="33"/>
      <c r="F264" s="33"/>
      <c r="G264" s="23"/>
      <c r="H264" s="23"/>
      <c r="I264" s="23"/>
    </row>
    <row r="265" spans="1:9" ht="14.25">
      <c r="A265" s="31"/>
      <c r="B265" s="32"/>
      <c r="C265" s="33"/>
      <c r="D265" s="33"/>
      <c r="E265" s="33"/>
      <c r="F265" s="33"/>
      <c r="G265" s="23"/>
      <c r="H265" s="23"/>
      <c r="I265" s="23"/>
    </row>
    <row r="266" spans="1:9" ht="14.25">
      <c r="A266" s="31"/>
      <c r="B266" s="32"/>
      <c r="C266" s="33"/>
      <c r="D266" s="33"/>
      <c r="E266" s="33"/>
      <c r="F266" s="33"/>
      <c r="G266" s="23"/>
      <c r="H266" s="23"/>
      <c r="I266" s="23"/>
    </row>
    <row r="267" spans="1:9" ht="14.25">
      <c r="A267" s="31"/>
      <c r="B267" s="32"/>
      <c r="C267" s="33"/>
      <c r="D267" s="33"/>
      <c r="E267" s="33"/>
      <c r="F267" s="33"/>
      <c r="G267" s="23"/>
      <c r="H267" s="23"/>
      <c r="I267" s="23"/>
    </row>
    <row r="268" spans="1:9" ht="14.25">
      <c r="A268" s="31"/>
      <c r="B268" s="32"/>
      <c r="C268" s="33"/>
      <c r="D268" s="33"/>
      <c r="E268" s="33"/>
      <c r="F268" s="33"/>
      <c r="G268" s="23"/>
      <c r="H268" s="23"/>
      <c r="I268" s="23"/>
    </row>
    <row r="269" spans="1:9" ht="14.25">
      <c r="A269" s="31"/>
      <c r="B269" s="32"/>
      <c r="C269" s="33"/>
      <c r="D269" s="33"/>
      <c r="E269" s="33"/>
      <c r="F269" s="33"/>
      <c r="G269" s="23"/>
      <c r="H269" s="23"/>
      <c r="I269" s="23"/>
    </row>
    <row r="270" spans="1:9" ht="14.25">
      <c r="A270" s="31"/>
      <c r="B270" s="32"/>
      <c r="C270" s="33"/>
      <c r="D270" s="33"/>
      <c r="E270" s="33"/>
      <c r="F270" s="33"/>
      <c r="G270" s="23"/>
      <c r="H270" s="23"/>
      <c r="I270" s="23"/>
    </row>
    <row r="271" spans="1:9" ht="14.25">
      <c r="A271" s="31"/>
      <c r="B271" s="32"/>
      <c r="C271" s="33"/>
      <c r="D271" s="33"/>
      <c r="E271" s="33"/>
      <c r="F271" s="33"/>
      <c r="G271" s="23"/>
      <c r="H271" s="23"/>
      <c r="I271" s="23"/>
    </row>
    <row r="272" spans="1:9" ht="14.25">
      <c r="A272" s="31"/>
      <c r="B272" s="32"/>
      <c r="C272" s="33"/>
      <c r="D272" s="33"/>
      <c r="E272" s="33"/>
      <c r="F272" s="33"/>
      <c r="G272" s="23"/>
      <c r="H272" s="23"/>
      <c r="I272" s="23"/>
    </row>
    <row r="273" spans="1:9" ht="14.25">
      <c r="A273" s="31"/>
      <c r="B273" s="32"/>
      <c r="C273" s="33"/>
      <c r="D273" s="33"/>
      <c r="E273" s="33"/>
      <c r="F273" s="33"/>
      <c r="G273" s="23"/>
      <c r="H273" s="23"/>
      <c r="I273" s="23"/>
    </row>
    <row r="274" spans="1:9" ht="14.25">
      <c r="A274" s="31"/>
      <c r="B274" s="32"/>
      <c r="C274" s="33"/>
      <c r="D274" s="33"/>
      <c r="E274" s="33"/>
      <c r="F274" s="33"/>
      <c r="G274" s="23"/>
      <c r="H274" s="23"/>
      <c r="I274" s="23"/>
    </row>
    <row r="275" spans="1:9" ht="14.25">
      <c r="A275" s="31"/>
      <c r="B275" s="32"/>
      <c r="C275" s="33"/>
      <c r="D275" s="33"/>
      <c r="E275" s="33"/>
      <c r="F275" s="33"/>
      <c r="G275" s="23"/>
      <c r="H275" s="23"/>
      <c r="I275" s="23"/>
    </row>
    <row r="276" spans="1:9" ht="14.25">
      <c r="A276" s="31"/>
      <c r="B276" s="32"/>
      <c r="C276" s="33"/>
      <c r="D276" s="33"/>
      <c r="E276" s="33"/>
      <c r="F276" s="33"/>
      <c r="G276" s="23"/>
      <c r="H276" s="23"/>
      <c r="I276" s="23"/>
    </row>
    <row r="277" spans="1:9" ht="14.25">
      <c r="A277" s="31"/>
      <c r="B277" s="32"/>
      <c r="C277" s="33"/>
      <c r="D277" s="33"/>
      <c r="E277" s="33"/>
      <c r="F277" s="33"/>
      <c r="G277" s="23"/>
      <c r="H277" s="23"/>
      <c r="I277" s="23"/>
    </row>
    <row r="278" spans="1:9" ht="14.25">
      <c r="A278" s="31"/>
      <c r="B278" s="32"/>
      <c r="C278" s="33"/>
      <c r="D278" s="33"/>
      <c r="E278" s="33"/>
      <c r="F278" s="33"/>
      <c r="G278" s="23"/>
      <c r="H278" s="23"/>
      <c r="I278" s="23"/>
    </row>
    <row r="279" spans="1:9" ht="14.25">
      <c r="A279" s="31"/>
      <c r="B279" s="32"/>
      <c r="C279" s="33"/>
      <c r="D279" s="33"/>
      <c r="E279" s="33"/>
      <c r="F279" s="33"/>
      <c r="G279" s="23"/>
      <c r="H279" s="23"/>
      <c r="I279" s="23"/>
    </row>
    <row r="280" spans="1:9" ht="14.25">
      <c r="A280" s="31"/>
      <c r="B280" s="32"/>
      <c r="C280" s="33"/>
      <c r="D280" s="33"/>
      <c r="E280" s="33"/>
      <c r="F280" s="33"/>
      <c r="G280" s="23"/>
      <c r="H280" s="23"/>
      <c r="I280" s="23"/>
    </row>
    <row r="281" spans="1:9" ht="14.25">
      <c r="A281" s="31"/>
      <c r="B281" s="32"/>
      <c r="C281" s="33"/>
      <c r="D281" s="33"/>
      <c r="E281" s="33"/>
      <c r="F281" s="33"/>
      <c r="G281" s="23"/>
      <c r="H281" s="23"/>
      <c r="I281" s="23"/>
    </row>
    <row r="282" spans="1:9" ht="14.25">
      <c r="A282" s="31"/>
      <c r="B282" s="32"/>
      <c r="C282" s="33"/>
      <c r="D282" s="33"/>
      <c r="E282" s="33"/>
      <c r="F282" s="33"/>
      <c r="G282" s="23"/>
      <c r="H282" s="23"/>
      <c r="I282" s="23"/>
    </row>
    <row r="283" spans="1:9" ht="14.25">
      <c r="A283" s="31"/>
      <c r="B283" s="32"/>
      <c r="C283" s="33"/>
      <c r="D283" s="33"/>
      <c r="E283" s="33"/>
      <c r="F283" s="33"/>
      <c r="G283" s="23"/>
      <c r="H283" s="23"/>
      <c r="I283" s="23"/>
    </row>
    <row r="284" spans="1:9" ht="14.25">
      <c r="A284" s="31"/>
      <c r="B284" s="32"/>
      <c r="C284" s="33"/>
      <c r="D284" s="33"/>
      <c r="E284" s="33"/>
      <c r="F284" s="33"/>
      <c r="G284" s="23"/>
      <c r="H284" s="23"/>
      <c r="I284" s="23"/>
    </row>
    <row r="285" spans="1:9" ht="14.25">
      <c r="A285" s="31"/>
      <c r="B285" s="32"/>
      <c r="C285" s="33"/>
      <c r="D285" s="33"/>
      <c r="E285" s="33"/>
      <c r="F285" s="33"/>
      <c r="G285" s="23"/>
      <c r="H285" s="23"/>
      <c r="I285" s="23"/>
    </row>
    <row r="286" spans="1:9" ht="14.25">
      <c r="A286" s="31"/>
      <c r="B286" s="32"/>
      <c r="C286" s="33"/>
      <c r="D286" s="33"/>
      <c r="E286" s="33"/>
      <c r="F286" s="33"/>
      <c r="G286" s="23"/>
      <c r="H286" s="23"/>
      <c r="I286" s="23"/>
    </row>
    <row r="287" spans="1:9" ht="14.25">
      <c r="A287" s="31"/>
      <c r="B287" s="32"/>
      <c r="C287" s="33"/>
      <c r="D287" s="33"/>
      <c r="E287" s="33"/>
      <c r="F287" s="33"/>
      <c r="G287" s="23"/>
      <c r="H287" s="23"/>
      <c r="I287" s="23"/>
    </row>
    <row r="288" spans="1:9" ht="14.25">
      <c r="A288" s="31"/>
      <c r="B288" s="32"/>
      <c r="C288" s="33"/>
      <c r="D288" s="33"/>
      <c r="E288" s="33"/>
      <c r="F288" s="33"/>
      <c r="G288" s="23"/>
      <c r="H288" s="23"/>
      <c r="I288" s="23"/>
    </row>
    <row r="289" spans="1:9" ht="14.25">
      <c r="A289" s="31"/>
      <c r="B289" s="32"/>
      <c r="C289" s="33"/>
      <c r="D289" s="33"/>
      <c r="E289" s="33"/>
      <c r="F289" s="33"/>
      <c r="G289" s="23"/>
      <c r="H289" s="23"/>
      <c r="I289" s="23"/>
    </row>
    <row r="290" spans="1:9" ht="14.25">
      <c r="A290" s="31"/>
      <c r="B290" s="32"/>
      <c r="C290" s="33"/>
      <c r="D290" s="33"/>
      <c r="E290" s="33"/>
      <c r="F290" s="33"/>
      <c r="G290" s="23"/>
      <c r="H290" s="23"/>
      <c r="I290" s="23"/>
    </row>
    <row r="291" spans="1:9" ht="14.25">
      <c r="A291" s="31"/>
      <c r="B291" s="32"/>
      <c r="C291" s="33"/>
      <c r="D291" s="33"/>
      <c r="E291" s="33"/>
      <c r="F291" s="33"/>
      <c r="G291" s="23"/>
      <c r="H291" s="23"/>
      <c r="I291" s="23"/>
    </row>
    <row r="292" spans="1:9" ht="14.25">
      <c r="A292" s="31"/>
      <c r="B292" s="32"/>
      <c r="C292" s="33"/>
      <c r="D292" s="33"/>
      <c r="E292" s="33"/>
      <c r="F292" s="33"/>
      <c r="G292" s="23"/>
      <c r="H292" s="23"/>
      <c r="I292" s="23"/>
    </row>
    <row r="293" spans="1:9" ht="14.25">
      <c r="A293" s="31"/>
      <c r="B293" s="32"/>
      <c r="C293" s="33"/>
      <c r="D293" s="33"/>
      <c r="E293" s="33"/>
      <c r="F293" s="33"/>
      <c r="G293" s="23"/>
      <c r="H293" s="23"/>
      <c r="I293" s="23"/>
    </row>
    <row r="294" spans="1:9" ht="14.25">
      <c r="A294" s="31"/>
      <c r="B294" s="32"/>
      <c r="C294" s="33"/>
      <c r="D294" s="33"/>
      <c r="E294" s="33"/>
      <c r="F294" s="33"/>
      <c r="G294" s="23"/>
      <c r="H294" s="23"/>
      <c r="I294" s="23"/>
    </row>
    <row r="295" spans="1:9" ht="14.25">
      <c r="A295" s="31"/>
      <c r="B295" s="32"/>
      <c r="C295" s="33"/>
      <c r="D295" s="33"/>
      <c r="E295" s="33"/>
      <c r="F295" s="33"/>
      <c r="G295" s="23"/>
      <c r="H295" s="23"/>
      <c r="I295" s="23"/>
    </row>
    <row r="296" spans="1:9" ht="14.25">
      <c r="A296" s="31"/>
      <c r="B296" s="32"/>
      <c r="C296" s="33"/>
      <c r="D296" s="33"/>
      <c r="E296" s="33"/>
      <c r="F296" s="33"/>
      <c r="G296" s="23"/>
      <c r="H296" s="23"/>
      <c r="I296" s="23"/>
    </row>
    <row r="297" spans="1:9" ht="14.25">
      <c r="A297" s="31"/>
      <c r="B297" s="32"/>
      <c r="C297" s="33"/>
      <c r="D297" s="33"/>
      <c r="E297" s="33"/>
      <c r="F297" s="33"/>
      <c r="G297" s="23"/>
      <c r="H297" s="23"/>
      <c r="I297" s="23"/>
    </row>
    <row r="298" spans="1:9" ht="14.25">
      <c r="A298" s="31"/>
      <c r="B298" s="32"/>
      <c r="C298" s="33"/>
      <c r="D298" s="33"/>
      <c r="E298" s="33"/>
      <c r="F298" s="33"/>
      <c r="G298" s="23"/>
      <c r="H298" s="23"/>
      <c r="I298" s="23"/>
    </row>
    <row r="299" spans="1:9" ht="14.25">
      <c r="A299" s="31"/>
      <c r="B299" s="32"/>
      <c r="C299" s="33"/>
      <c r="D299" s="33"/>
      <c r="E299" s="33"/>
      <c r="F299" s="33"/>
      <c r="G299" s="23"/>
      <c r="H299" s="23"/>
      <c r="I299" s="23"/>
    </row>
    <row r="300" spans="1:9" ht="14.25">
      <c r="A300" s="31"/>
      <c r="B300" s="32"/>
      <c r="C300" s="33"/>
      <c r="D300" s="33"/>
      <c r="E300" s="33"/>
      <c r="F300" s="33"/>
      <c r="G300" s="23"/>
      <c r="H300" s="23"/>
      <c r="I300" s="23"/>
    </row>
    <row r="301" spans="1:9" ht="14.25">
      <c r="A301" s="31"/>
      <c r="B301" s="32"/>
      <c r="C301" s="33"/>
      <c r="D301" s="33"/>
      <c r="E301" s="33"/>
      <c r="F301" s="33"/>
      <c r="G301" s="23"/>
      <c r="H301" s="23"/>
      <c r="I301" s="23"/>
    </row>
    <row r="302" spans="1:9" ht="14.25">
      <c r="A302" s="31"/>
      <c r="B302" s="32"/>
      <c r="C302" s="33"/>
      <c r="D302" s="33"/>
      <c r="E302" s="33"/>
      <c r="F302" s="33"/>
      <c r="G302" s="23"/>
      <c r="H302" s="23"/>
      <c r="I302" s="23"/>
    </row>
    <row r="303" spans="1:9" ht="14.25">
      <c r="A303" s="31"/>
      <c r="B303" s="31"/>
      <c r="C303" s="33"/>
      <c r="D303" s="33"/>
      <c r="E303" s="33"/>
      <c r="F303" s="33"/>
      <c r="G303" s="23"/>
      <c r="H303" s="23"/>
      <c r="I303" s="23"/>
    </row>
    <row r="304" spans="1:9" ht="14.25">
      <c r="A304" s="31"/>
      <c r="B304" s="31"/>
      <c r="C304" s="33"/>
      <c r="D304" s="33"/>
      <c r="E304" s="33"/>
      <c r="F304" s="33"/>
      <c r="G304" s="23"/>
      <c r="H304" s="23"/>
      <c r="I304" s="23"/>
    </row>
    <row r="305" spans="1:9" ht="14.25">
      <c r="A305" s="31"/>
      <c r="B305" s="31"/>
      <c r="C305" s="33"/>
      <c r="D305" s="33"/>
      <c r="E305" s="33"/>
      <c r="F305" s="33"/>
      <c r="G305" s="23"/>
      <c r="H305" s="23"/>
      <c r="I305" s="23"/>
    </row>
    <row r="306" spans="1:9" ht="14.25">
      <c r="A306" s="31"/>
      <c r="B306" s="31"/>
      <c r="C306" s="33"/>
      <c r="D306" s="33"/>
      <c r="E306" s="33"/>
      <c r="F306" s="33"/>
      <c r="G306" s="23"/>
      <c r="H306" s="23"/>
      <c r="I306" s="23"/>
    </row>
    <row r="307" spans="1:9" ht="14.25">
      <c r="A307" s="31"/>
      <c r="B307" s="31"/>
      <c r="C307" s="33"/>
      <c r="D307" s="33"/>
      <c r="E307" s="33"/>
      <c r="F307" s="33"/>
      <c r="G307" s="23"/>
      <c r="H307" s="23"/>
      <c r="I307" s="23"/>
    </row>
    <row r="308" spans="1:9" ht="14.25">
      <c r="A308" s="31"/>
      <c r="B308" s="31"/>
      <c r="C308" s="33"/>
      <c r="D308" s="33"/>
      <c r="E308" s="33"/>
      <c r="F308" s="33"/>
      <c r="G308" s="23"/>
      <c r="H308" s="23"/>
      <c r="I308" s="23"/>
    </row>
    <row r="309" spans="1:9" ht="14.25">
      <c r="A309" s="31"/>
      <c r="B309" s="31"/>
      <c r="C309" s="33"/>
      <c r="D309" s="33"/>
      <c r="E309" s="33"/>
      <c r="F309" s="33"/>
      <c r="G309" s="23"/>
      <c r="H309" s="23"/>
      <c r="I309" s="23"/>
    </row>
    <row r="310" spans="1:9" ht="14.25">
      <c r="A310" s="31"/>
      <c r="B310" s="31"/>
      <c r="C310" s="33"/>
      <c r="D310" s="33"/>
      <c r="E310" s="33"/>
      <c r="F310" s="33"/>
      <c r="G310" s="23"/>
      <c r="H310" s="23"/>
      <c r="I310" s="23"/>
    </row>
    <row r="311" spans="1:9" ht="14.25">
      <c r="A311" s="31"/>
      <c r="B311" s="31"/>
      <c r="C311" s="33"/>
      <c r="D311" s="33"/>
      <c r="E311" s="33"/>
      <c r="F311" s="33"/>
      <c r="G311" s="23"/>
      <c r="H311" s="23"/>
      <c r="I311" s="23"/>
    </row>
    <row r="312" spans="1:9" ht="14.25">
      <c r="A312" s="31"/>
      <c r="B312" s="31"/>
      <c r="C312" s="33"/>
      <c r="D312" s="33"/>
      <c r="E312" s="33"/>
      <c r="F312" s="33"/>
      <c r="G312" s="23"/>
      <c r="H312" s="23"/>
      <c r="I312" s="23"/>
    </row>
    <row r="313" spans="1:9" ht="14.25">
      <c r="A313" s="31"/>
      <c r="B313" s="31"/>
      <c r="C313" s="33"/>
      <c r="D313" s="33"/>
      <c r="E313" s="33"/>
      <c r="F313" s="33"/>
      <c r="G313" s="23"/>
      <c r="H313" s="23"/>
      <c r="I313" s="23"/>
    </row>
    <row r="314" spans="1:9" ht="14.25">
      <c r="A314" s="31"/>
      <c r="B314" s="31"/>
      <c r="C314" s="33"/>
      <c r="D314" s="33"/>
      <c r="E314" s="33"/>
      <c r="F314" s="33"/>
      <c r="G314" s="23"/>
      <c r="H314" s="23"/>
      <c r="I314" s="23"/>
    </row>
    <row r="315" spans="1:9" ht="14.25">
      <c r="A315" s="31"/>
      <c r="B315" s="31"/>
      <c r="C315" s="33"/>
      <c r="D315" s="33"/>
      <c r="E315" s="33"/>
      <c r="F315" s="33"/>
      <c r="G315" s="23"/>
      <c r="H315" s="23"/>
      <c r="I315" s="23"/>
    </row>
    <row r="316" spans="1:9" ht="14.25">
      <c r="A316" s="31"/>
      <c r="B316" s="31"/>
      <c r="C316" s="33"/>
      <c r="D316" s="33"/>
      <c r="E316" s="33"/>
      <c r="F316" s="33"/>
      <c r="G316" s="23"/>
      <c r="H316" s="23"/>
      <c r="I316" s="23"/>
    </row>
    <row r="317" spans="1:9" ht="14.25">
      <c r="A317" s="31"/>
      <c r="B317" s="31"/>
      <c r="C317" s="33"/>
      <c r="D317" s="33"/>
      <c r="E317" s="33"/>
      <c r="F317" s="33"/>
      <c r="G317" s="23"/>
      <c r="H317" s="23"/>
      <c r="I317" s="23"/>
    </row>
    <row r="318" spans="1:9" ht="14.25">
      <c r="A318" s="31"/>
      <c r="B318" s="31"/>
      <c r="C318" s="33"/>
      <c r="D318" s="33"/>
      <c r="E318" s="33"/>
      <c r="F318" s="33"/>
      <c r="G318" s="23"/>
      <c r="H318" s="23"/>
      <c r="I318" s="23"/>
    </row>
    <row r="319" spans="1:9" ht="14.25">
      <c r="A319" s="31"/>
      <c r="B319" s="31"/>
      <c r="C319" s="33"/>
      <c r="D319" s="33"/>
      <c r="E319" s="33"/>
      <c r="F319" s="33"/>
      <c r="G319" s="23"/>
      <c r="H319" s="23"/>
      <c r="I319" s="23"/>
    </row>
    <row r="320" spans="1:9" ht="14.25">
      <c r="A320" s="31"/>
      <c r="B320" s="31"/>
      <c r="C320" s="33"/>
      <c r="D320" s="33"/>
      <c r="E320" s="33"/>
      <c r="F320" s="33"/>
      <c r="G320" s="23"/>
      <c r="H320" s="23"/>
      <c r="I320" s="23"/>
    </row>
    <row r="321" spans="1:9" ht="14.25">
      <c r="A321" s="31"/>
      <c r="B321" s="31"/>
      <c r="C321" s="33"/>
      <c r="D321" s="33"/>
      <c r="E321" s="33"/>
      <c r="F321" s="33"/>
      <c r="G321" s="23"/>
      <c r="H321" s="23"/>
      <c r="I321" s="23"/>
    </row>
    <row r="322" spans="1:9" ht="14.25">
      <c r="A322" s="31"/>
      <c r="B322" s="31"/>
      <c r="C322" s="33"/>
      <c r="D322" s="33"/>
      <c r="E322" s="33"/>
      <c r="F322" s="33"/>
      <c r="G322" s="23"/>
      <c r="H322" s="23"/>
      <c r="I322" s="23"/>
    </row>
    <row r="323" spans="1:9" ht="14.25">
      <c r="A323" s="31"/>
      <c r="B323" s="31"/>
      <c r="C323" s="33"/>
      <c r="D323" s="33"/>
      <c r="E323" s="33"/>
      <c r="F323" s="33"/>
      <c r="G323" s="23"/>
      <c r="H323" s="23"/>
      <c r="I323" s="23"/>
    </row>
    <row r="324" spans="2:9" ht="14.25">
      <c r="B324" s="34"/>
      <c r="C324" s="35"/>
      <c r="D324" s="33"/>
      <c r="E324" s="33"/>
      <c r="F324" s="33"/>
      <c r="G324" s="27"/>
      <c r="H324" s="27"/>
      <c r="I324" s="27"/>
    </row>
    <row r="325" spans="2:9" ht="14.25">
      <c r="B325" s="34"/>
      <c r="C325" s="35"/>
      <c r="D325" s="36"/>
      <c r="E325" s="36"/>
      <c r="F325" s="36"/>
      <c r="G325" s="27"/>
      <c r="H325" s="27"/>
      <c r="I325" s="27"/>
    </row>
    <row r="326" spans="2:9" ht="14.25">
      <c r="B326" s="34"/>
      <c r="C326" s="35"/>
      <c r="D326" s="36"/>
      <c r="E326" s="36"/>
      <c r="F326" s="36"/>
      <c r="G326" s="27"/>
      <c r="H326" s="27"/>
      <c r="I326" s="27"/>
    </row>
    <row r="327" spans="2:9" ht="14.25">
      <c r="B327" s="34"/>
      <c r="C327" s="35"/>
      <c r="D327" s="36"/>
      <c r="E327" s="36"/>
      <c r="F327" s="36"/>
      <c r="G327" s="27"/>
      <c r="H327" s="27"/>
      <c r="I327" s="27"/>
    </row>
    <row r="328" spans="2:9" ht="14.25">
      <c r="B328" s="34"/>
      <c r="C328" s="35"/>
      <c r="D328" s="36"/>
      <c r="E328" s="36"/>
      <c r="F328" s="36"/>
      <c r="G328" s="27"/>
      <c r="H328" s="27"/>
      <c r="I328" s="27"/>
    </row>
    <row r="329" spans="2:9" ht="14.25">
      <c r="B329" s="34"/>
      <c r="C329" s="35"/>
      <c r="D329" s="36"/>
      <c r="E329" s="36"/>
      <c r="F329" s="36"/>
      <c r="G329" s="27"/>
      <c r="H329" s="27"/>
      <c r="I329" s="27"/>
    </row>
    <row r="330" spans="2:9" ht="14.25">
      <c r="B330" s="34"/>
      <c r="C330" s="35"/>
      <c r="D330" s="36"/>
      <c r="E330" s="36"/>
      <c r="F330" s="36"/>
      <c r="G330" s="27"/>
      <c r="H330" s="27"/>
      <c r="I330" s="27"/>
    </row>
    <row r="331" spans="2:9" ht="14.25">
      <c r="B331" s="34"/>
      <c r="C331" s="35"/>
      <c r="D331" s="36"/>
      <c r="E331" s="36"/>
      <c r="F331" s="36"/>
      <c r="G331" s="27"/>
      <c r="H331" s="27"/>
      <c r="I331" s="27"/>
    </row>
    <row r="332" spans="2:9" ht="14.25">
      <c r="B332" s="34"/>
      <c r="C332" s="35"/>
      <c r="D332" s="36"/>
      <c r="E332" s="36"/>
      <c r="F332" s="36"/>
      <c r="G332" s="27"/>
      <c r="H332" s="27"/>
      <c r="I332" s="27"/>
    </row>
    <row r="333" spans="2:9" ht="14.25">
      <c r="B333" s="34"/>
      <c r="C333" s="35"/>
      <c r="D333" s="36"/>
      <c r="E333" s="36"/>
      <c r="F333" s="36"/>
      <c r="G333" s="27"/>
      <c r="H333" s="27"/>
      <c r="I333" s="27"/>
    </row>
    <row r="334" spans="2:9" ht="14.25">
      <c r="B334" s="34"/>
      <c r="C334" s="35"/>
      <c r="D334" s="36"/>
      <c r="E334" s="36"/>
      <c r="F334" s="36"/>
      <c r="G334" s="27"/>
      <c r="H334" s="27"/>
      <c r="I334" s="27"/>
    </row>
    <row r="335" spans="2:9" ht="14.25">
      <c r="B335" s="34"/>
      <c r="C335" s="35"/>
      <c r="D335" s="36"/>
      <c r="E335" s="36"/>
      <c r="F335" s="36"/>
      <c r="G335" s="27"/>
      <c r="H335" s="27"/>
      <c r="I335" s="27"/>
    </row>
    <row r="336" spans="2:9" ht="14.25">
      <c r="B336" s="34"/>
      <c r="C336" s="35"/>
      <c r="D336" s="36"/>
      <c r="E336" s="36"/>
      <c r="F336" s="36"/>
      <c r="G336" s="27"/>
      <c r="H336" s="27"/>
      <c r="I336" s="27"/>
    </row>
    <row r="337" spans="2:9" ht="14.25">
      <c r="B337" s="34"/>
      <c r="C337" s="35"/>
      <c r="D337" s="36"/>
      <c r="E337" s="36"/>
      <c r="F337" s="36"/>
      <c r="G337" s="27"/>
      <c r="H337" s="27"/>
      <c r="I337" s="27"/>
    </row>
    <row r="338" spans="2:9" ht="14.25">
      <c r="B338" s="34"/>
      <c r="C338" s="35"/>
      <c r="D338" s="36"/>
      <c r="E338" s="36"/>
      <c r="F338" s="36"/>
      <c r="G338" s="27"/>
      <c r="H338" s="27"/>
      <c r="I338" s="27"/>
    </row>
    <row r="339" spans="2:9" ht="14.25">
      <c r="B339" s="34"/>
      <c r="C339" s="35"/>
      <c r="D339" s="36"/>
      <c r="E339" s="36"/>
      <c r="F339" s="36"/>
      <c r="G339" s="27"/>
      <c r="H339" s="27"/>
      <c r="I339" s="27"/>
    </row>
    <row r="340" spans="2:9" ht="14.25">
      <c r="B340" s="34"/>
      <c r="C340" s="35"/>
      <c r="D340" s="36"/>
      <c r="E340" s="36"/>
      <c r="F340" s="36"/>
      <c r="G340" s="27"/>
      <c r="H340" s="27"/>
      <c r="I340" s="27"/>
    </row>
    <row r="341" spans="2:9" ht="14.25">
      <c r="B341" s="34"/>
      <c r="C341" s="35"/>
      <c r="D341" s="36"/>
      <c r="E341" s="36"/>
      <c r="F341" s="36"/>
      <c r="G341" s="27"/>
      <c r="H341" s="27"/>
      <c r="I341" s="27"/>
    </row>
    <row r="342" spans="2:9" ht="14.25">
      <c r="B342" s="34"/>
      <c r="C342" s="35"/>
      <c r="D342" s="36"/>
      <c r="E342" s="36"/>
      <c r="F342" s="36"/>
      <c r="G342" s="27"/>
      <c r="H342" s="27"/>
      <c r="I342" s="27"/>
    </row>
    <row r="343" spans="2:9" ht="14.25">
      <c r="B343" s="34"/>
      <c r="C343" s="35"/>
      <c r="D343" s="36"/>
      <c r="E343" s="36"/>
      <c r="F343" s="36"/>
      <c r="G343" s="27"/>
      <c r="H343" s="27"/>
      <c r="I343" s="27"/>
    </row>
    <row r="344" spans="2:9" ht="14.25">
      <c r="B344" s="34"/>
      <c r="C344" s="35"/>
      <c r="D344" s="36"/>
      <c r="E344" s="36"/>
      <c r="F344" s="36"/>
      <c r="G344" s="27"/>
      <c r="H344" s="27"/>
      <c r="I344" s="27"/>
    </row>
    <row r="345" spans="2:9" ht="14.25">
      <c r="B345" s="34"/>
      <c r="C345" s="35"/>
      <c r="D345" s="36"/>
      <c r="E345" s="36"/>
      <c r="F345" s="36"/>
      <c r="G345" s="27"/>
      <c r="H345" s="27"/>
      <c r="I345" s="27"/>
    </row>
    <row r="346" spans="2:9" ht="14.25">
      <c r="B346" s="34"/>
      <c r="C346" s="35"/>
      <c r="D346" s="36"/>
      <c r="E346" s="36"/>
      <c r="F346" s="36"/>
      <c r="G346" s="27"/>
      <c r="H346" s="27"/>
      <c r="I346" s="27"/>
    </row>
    <row r="347" spans="2:9" ht="14.25">
      <c r="B347" s="34"/>
      <c r="C347" s="35"/>
      <c r="D347" s="36"/>
      <c r="E347" s="36"/>
      <c r="F347" s="36"/>
      <c r="G347" s="27"/>
      <c r="H347" s="27"/>
      <c r="I347" s="27"/>
    </row>
    <row r="348" spans="2:9" ht="14.25">
      <c r="B348" s="34"/>
      <c r="C348" s="35"/>
      <c r="D348" s="36"/>
      <c r="E348" s="36"/>
      <c r="F348" s="36"/>
      <c r="G348" s="27"/>
      <c r="H348" s="27"/>
      <c r="I348" s="27"/>
    </row>
    <row r="349" spans="2:9" ht="14.25">
      <c r="B349" s="34"/>
      <c r="C349" s="35"/>
      <c r="D349" s="36"/>
      <c r="E349" s="36"/>
      <c r="F349" s="36"/>
      <c r="G349" s="27"/>
      <c r="H349" s="27"/>
      <c r="I349" s="27"/>
    </row>
    <row r="350" spans="2:9" ht="14.25">
      <c r="B350" s="34"/>
      <c r="C350" s="35"/>
      <c r="D350" s="36"/>
      <c r="E350" s="36"/>
      <c r="F350" s="36"/>
      <c r="G350" s="27"/>
      <c r="H350" s="27"/>
      <c r="I350" s="27"/>
    </row>
    <row r="351" spans="2:9" ht="14.25">
      <c r="B351" s="34"/>
      <c r="C351" s="35"/>
      <c r="D351" s="36"/>
      <c r="E351" s="36"/>
      <c r="F351" s="36"/>
      <c r="G351" s="27"/>
      <c r="H351" s="27"/>
      <c r="I351" s="27"/>
    </row>
    <row r="352" spans="2:9" ht="14.25">
      <c r="B352" s="34"/>
      <c r="C352" s="35"/>
      <c r="D352" s="36"/>
      <c r="E352" s="36"/>
      <c r="F352" s="36"/>
      <c r="G352" s="27"/>
      <c r="H352" s="27"/>
      <c r="I352" s="27"/>
    </row>
    <row r="353" spans="2:9" ht="14.25">
      <c r="B353" s="34"/>
      <c r="C353" s="35"/>
      <c r="D353" s="36"/>
      <c r="E353" s="36"/>
      <c r="F353" s="36"/>
      <c r="G353" s="27"/>
      <c r="H353" s="27"/>
      <c r="I353" s="27"/>
    </row>
    <row r="354" spans="2:9" ht="14.25">
      <c r="B354" s="34"/>
      <c r="C354" s="35"/>
      <c r="D354" s="36"/>
      <c r="E354" s="36"/>
      <c r="F354" s="36"/>
      <c r="G354" s="27"/>
      <c r="H354" s="27"/>
      <c r="I354" s="27"/>
    </row>
    <row r="355" spans="2:9" ht="14.25">
      <c r="B355" s="34"/>
      <c r="C355" s="35"/>
      <c r="D355" s="36"/>
      <c r="E355" s="36"/>
      <c r="F355" s="36"/>
      <c r="G355" s="27"/>
      <c r="H355" s="27"/>
      <c r="I355" s="27"/>
    </row>
    <row r="356" spans="2:9" ht="14.25">
      <c r="B356" s="34"/>
      <c r="C356" s="35"/>
      <c r="D356" s="36"/>
      <c r="E356" s="36"/>
      <c r="F356" s="36"/>
      <c r="G356" s="27"/>
      <c r="H356" s="27"/>
      <c r="I356" s="27"/>
    </row>
    <row r="357" spans="2:9" ht="14.25">
      <c r="B357" s="34"/>
      <c r="C357" s="35"/>
      <c r="D357" s="36"/>
      <c r="E357" s="36"/>
      <c r="F357" s="36"/>
      <c r="G357" s="27"/>
      <c r="H357" s="27"/>
      <c r="I357" s="27"/>
    </row>
    <row r="358" spans="2:9" ht="14.25">
      <c r="B358" s="34"/>
      <c r="C358" s="35"/>
      <c r="D358" s="36"/>
      <c r="E358" s="36"/>
      <c r="F358" s="36"/>
      <c r="G358" s="27"/>
      <c r="H358" s="27"/>
      <c r="I358" s="27"/>
    </row>
    <row r="359" spans="2:9" ht="14.25">
      <c r="B359" s="34"/>
      <c r="C359" s="35"/>
      <c r="D359" s="36"/>
      <c r="E359" s="36"/>
      <c r="F359" s="36"/>
      <c r="G359" s="27"/>
      <c r="H359" s="27"/>
      <c r="I359" s="27"/>
    </row>
    <row r="360" spans="2:9" ht="14.25">
      <c r="B360" s="34"/>
      <c r="C360" s="35"/>
      <c r="D360" s="36"/>
      <c r="E360" s="36"/>
      <c r="F360" s="36"/>
      <c r="G360" s="27"/>
      <c r="H360" s="27"/>
      <c r="I360" s="27"/>
    </row>
    <row r="361" spans="2:9" ht="14.25">
      <c r="B361" s="34"/>
      <c r="C361" s="35"/>
      <c r="D361" s="36"/>
      <c r="E361" s="36"/>
      <c r="F361" s="36"/>
      <c r="G361" s="27"/>
      <c r="H361" s="27"/>
      <c r="I361" s="27"/>
    </row>
    <row r="362" spans="2:9" ht="14.25">
      <c r="B362" s="34"/>
      <c r="C362" s="35"/>
      <c r="D362" s="36"/>
      <c r="E362" s="36"/>
      <c r="F362" s="36"/>
      <c r="G362" s="27"/>
      <c r="H362" s="27"/>
      <c r="I362" s="27"/>
    </row>
    <row r="363" spans="2:9" ht="14.25">
      <c r="B363" s="34"/>
      <c r="C363" s="35"/>
      <c r="D363" s="36"/>
      <c r="E363" s="36"/>
      <c r="F363" s="36"/>
      <c r="G363" s="27"/>
      <c r="H363" s="27"/>
      <c r="I363" s="27"/>
    </row>
    <row r="364" spans="2:9" ht="14.25">
      <c r="B364" s="34"/>
      <c r="C364" s="35"/>
      <c r="D364" s="36"/>
      <c r="E364" s="36"/>
      <c r="F364" s="36"/>
      <c r="G364" s="27"/>
      <c r="H364" s="27"/>
      <c r="I364" s="27"/>
    </row>
    <row r="365" spans="2:9" ht="14.25">
      <c r="B365" s="34"/>
      <c r="C365" s="35"/>
      <c r="D365" s="36"/>
      <c r="E365" s="36"/>
      <c r="F365" s="36"/>
      <c r="G365" s="27"/>
      <c r="H365" s="27"/>
      <c r="I365" s="27"/>
    </row>
    <row r="366" spans="2:9" ht="14.25">
      <c r="B366" s="34"/>
      <c r="C366" s="35"/>
      <c r="D366" s="36"/>
      <c r="E366" s="36"/>
      <c r="F366" s="36"/>
      <c r="G366" s="27"/>
      <c r="H366" s="27"/>
      <c r="I366" s="27"/>
    </row>
    <row r="367" spans="2:9" ht="14.25">
      <c r="B367" s="34"/>
      <c r="C367" s="35"/>
      <c r="D367" s="36"/>
      <c r="E367" s="36"/>
      <c r="F367" s="36"/>
      <c r="G367" s="27"/>
      <c r="H367" s="27"/>
      <c r="I367" s="27"/>
    </row>
    <row r="368" spans="2:9" ht="14.25">
      <c r="B368" s="34"/>
      <c r="C368" s="35"/>
      <c r="D368" s="36"/>
      <c r="E368" s="36"/>
      <c r="F368" s="36"/>
      <c r="G368" s="27"/>
      <c r="H368" s="27"/>
      <c r="I368" s="27"/>
    </row>
    <row r="369" spans="2:9" ht="14.25">
      <c r="B369" s="34"/>
      <c r="C369" s="35"/>
      <c r="D369" s="36"/>
      <c r="E369" s="36"/>
      <c r="F369" s="36"/>
      <c r="G369" s="27"/>
      <c r="H369" s="27"/>
      <c r="I369" s="27"/>
    </row>
    <row r="370" spans="2:9" ht="14.25">
      <c r="B370" s="34"/>
      <c r="C370" s="35"/>
      <c r="D370" s="36"/>
      <c r="E370" s="36"/>
      <c r="F370" s="36"/>
      <c r="G370" s="27"/>
      <c r="H370" s="27"/>
      <c r="I370" s="27"/>
    </row>
    <row r="371" spans="2:9" ht="14.25">
      <c r="B371" s="34"/>
      <c r="C371" s="35"/>
      <c r="D371" s="36"/>
      <c r="E371" s="36"/>
      <c r="F371" s="36"/>
      <c r="G371" s="27"/>
      <c r="H371" s="27"/>
      <c r="I371" s="27"/>
    </row>
    <row r="372" spans="2:9" ht="14.25">
      <c r="B372" s="34"/>
      <c r="C372" s="35"/>
      <c r="D372" s="36"/>
      <c r="E372" s="36"/>
      <c r="F372" s="36"/>
      <c r="G372" s="27"/>
      <c r="H372" s="27"/>
      <c r="I372" s="27"/>
    </row>
    <row r="373" spans="2:9" ht="14.25">
      <c r="B373" s="34"/>
      <c r="C373" s="35"/>
      <c r="D373" s="36"/>
      <c r="E373" s="36"/>
      <c r="F373" s="36"/>
      <c r="G373" s="27"/>
      <c r="H373" s="27"/>
      <c r="I373" s="27"/>
    </row>
    <row r="374" spans="2:9" ht="14.25">
      <c r="B374" s="34"/>
      <c r="C374" s="35"/>
      <c r="D374" s="36"/>
      <c r="E374" s="36"/>
      <c r="F374" s="36"/>
      <c r="G374" s="27"/>
      <c r="H374" s="27"/>
      <c r="I374" s="27"/>
    </row>
    <row r="375" spans="2:9" ht="14.25">
      <c r="B375" s="34"/>
      <c r="C375" s="35"/>
      <c r="D375" s="36"/>
      <c r="E375" s="36"/>
      <c r="F375" s="36"/>
      <c r="G375" s="27"/>
      <c r="H375" s="27"/>
      <c r="I375" s="27"/>
    </row>
    <row r="376" spans="2:9" ht="14.25">
      <c r="B376" s="34"/>
      <c r="C376" s="35"/>
      <c r="D376" s="36"/>
      <c r="E376" s="36"/>
      <c r="F376" s="36"/>
      <c r="G376" s="27"/>
      <c r="H376" s="27"/>
      <c r="I376" s="27"/>
    </row>
    <row r="377" spans="2:9" ht="14.25">
      <c r="B377" s="34"/>
      <c r="C377" s="35"/>
      <c r="D377" s="36"/>
      <c r="E377" s="36"/>
      <c r="F377" s="36"/>
      <c r="G377" s="27"/>
      <c r="H377" s="27"/>
      <c r="I377" s="27"/>
    </row>
    <row r="378" spans="2:9" ht="14.25">
      <c r="B378" s="34"/>
      <c r="C378" s="35"/>
      <c r="D378" s="36"/>
      <c r="E378" s="36"/>
      <c r="F378" s="36"/>
      <c r="G378" s="27"/>
      <c r="H378" s="27"/>
      <c r="I378" s="27"/>
    </row>
    <row r="379" spans="2:9" ht="14.25">
      <c r="B379" s="34"/>
      <c r="C379" s="35"/>
      <c r="D379" s="36"/>
      <c r="E379" s="36"/>
      <c r="F379" s="36"/>
      <c r="G379" s="27"/>
      <c r="H379" s="27"/>
      <c r="I379" s="27"/>
    </row>
    <row r="380" spans="2:9" ht="14.25">
      <c r="B380" s="34"/>
      <c r="C380" s="35"/>
      <c r="D380" s="36"/>
      <c r="E380" s="36"/>
      <c r="F380" s="36"/>
      <c r="G380" s="27"/>
      <c r="H380" s="27"/>
      <c r="I380" s="27"/>
    </row>
    <row r="381" spans="2:9" ht="14.25">
      <c r="B381" s="34"/>
      <c r="C381" s="35"/>
      <c r="D381" s="36"/>
      <c r="E381" s="36"/>
      <c r="F381" s="36"/>
      <c r="G381" s="27"/>
      <c r="H381" s="27"/>
      <c r="I381" s="27"/>
    </row>
    <row r="382" spans="2:9" ht="14.25">
      <c r="B382" s="34"/>
      <c r="C382" s="35"/>
      <c r="D382" s="36"/>
      <c r="E382" s="36"/>
      <c r="F382" s="36"/>
      <c r="G382" s="27"/>
      <c r="H382" s="27"/>
      <c r="I382" s="27"/>
    </row>
    <row r="383" spans="2:9" ht="14.25">
      <c r="B383" s="34"/>
      <c r="C383" s="35"/>
      <c r="D383" s="36"/>
      <c r="E383" s="36"/>
      <c r="F383" s="36"/>
      <c r="G383" s="27"/>
      <c r="H383" s="27"/>
      <c r="I383" s="27"/>
    </row>
    <row r="384" spans="2:9" ht="14.25">
      <c r="B384" s="34"/>
      <c r="C384" s="35"/>
      <c r="D384" s="36"/>
      <c r="E384" s="36"/>
      <c r="F384" s="36"/>
      <c r="G384" s="27"/>
      <c r="H384" s="27"/>
      <c r="I384" s="27"/>
    </row>
    <row r="385" spans="2:9" ht="14.25">
      <c r="B385" s="34"/>
      <c r="C385" s="35"/>
      <c r="D385" s="36"/>
      <c r="E385" s="36"/>
      <c r="F385" s="36"/>
      <c r="G385" s="27"/>
      <c r="H385" s="27"/>
      <c r="I385" s="27"/>
    </row>
    <row r="386" spans="2:9" ht="14.25">
      <c r="B386" s="34"/>
      <c r="C386" s="35"/>
      <c r="D386" s="36"/>
      <c r="E386" s="36"/>
      <c r="F386" s="36"/>
      <c r="G386" s="27"/>
      <c r="H386" s="27"/>
      <c r="I386" s="27"/>
    </row>
    <row r="387" spans="2:9" ht="14.25">
      <c r="B387" s="34"/>
      <c r="C387" s="35"/>
      <c r="D387" s="36"/>
      <c r="E387" s="36"/>
      <c r="F387" s="36"/>
      <c r="G387" s="27"/>
      <c r="H387" s="27"/>
      <c r="I387" s="27"/>
    </row>
    <row r="388" spans="2:9" ht="14.25">
      <c r="B388" s="34"/>
      <c r="C388" s="35"/>
      <c r="D388" s="36"/>
      <c r="E388" s="36"/>
      <c r="F388" s="36"/>
      <c r="G388" s="27"/>
      <c r="H388" s="27"/>
      <c r="I388" s="27"/>
    </row>
    <row r="389" spans="2:9" ht="14.25">
      <c r="B389" s="34"/>
      <c r="C389" s="35"/>
      <c r="D389" s="36"/>
      <c r="E389" s="36"/>
      <c r="F389" s="36"/>
      <c r="G389" s="27"/>
      <c r="H389" s="27"/>
      <c r="I389" s="27"/>
    </row>
    <row r="390" spans="2:9" ht="14.25">
      <c r="B390" s="34"/>
      <c r="C390" s="35"/>
      <c r="D390" s="36"/>
      <c r="E390" s="36"/>
      <c r="F390" s="36"/>
      <c r="G390" s="27"/>
      <c r="H390" s="27"/>
      <c r="I390" s="27"/>
    </row>
    <row r="391" spans="2:9" ht="14.25">
      <c r="B391" s="34"/>
      <c r="C391" s="35"/>
      <c r="D391" s="36"/>
      <c r="E391" s="36"/>
      <c r="F391" s="36"/>
      <c r="G391" s="27"/>
      <c r="H391" s="27"/>
      <c r="I391" s="27"/>
    </row>
    <row r="392" spans="2:9" ht="14.25">
      <c r="B392" s="34"/>
      <c r="C392" s="35"/>
      <c r="D392" s="36"/>
      <c r="E392" s="36"/>
      <c r="F392" s="36"/>
      <c r="G392" s="27"/>
      <c r="H392" s="27"/>
      <c r="I392" s="27"/>
    </row>
    <row r="393" spans="2:9" ht="14.25">
      <c r="B393" s="34"/>
      <c r="C393" s="35"/>
      <c r="D393" s="36"/>
      <c r="E393" s="36"/>
      <c r="F393" s="36"/>
      <c r="G393" s="27"/>
      <c r="H393" s="27"/>
      <c r="I393" s="27"/>
    </row>
    <row r="394" spans="2:9" ht="14.25">
      <c r="B394" s="34"/>
      <c r="C394" s="35"/>
      <c r="D394" s="36"/>
      <c r="E394" s="36"/>
      <c r="F394" s="36"/>
      <c r="G394" s="27"/>
      <c r="H394" s="27"/>
      <c r="I394" s="27"/>
    </row>
    <row r="395" spans="2:9" ht="14.25">
      <c r="B395" s="34"/>
      <c r="C395" s="35"/>
      <c r="D395" s="36"/>
      <c r="E395" s="36"/>
      <c r="F395" s="36"/>
      <c r="G395" s="27"/>
      <c r="H395" s="27"/>
      <c r="I395" s="27"/>
    </row>
    <row r="396" spans="2:9" ht="14.25">
      <c r="B396" s="34"/>
      <c r="C396" s="35"/>
      <c r="D396" s="36"/>
      <c r="E396" s="36"/>
      <c r="F396" s="36"/>
      <c r="G396" s="27"/>
      <c r="H396" s="27"/>
      <c r="I396" s="27"/>
    </row>
    <row r="397" spans="2:9" ht="14.25">
      <c r="B397" s="34"/>
      <c r="C397" s="35"/>
      <c r="D397" s="36"/>
      <c r="E397" s="36"/>
      <c r="F397" s="36"/>
      <c r="G397" s="27"/>
      <c r="H397" s="27"/>
      <c r="I397" s="27"/>
    </row>
    <row r="398" spans="2:9" ht="14.25">
      <c r="B398" s="34"/>
      <c r="C398" s="35"/>
      <c r="D398" s="36"/>
      <c r="E398" s="36"/>
      <c r="F398" s="36"/>
      <c r="G398" s="27"/>
      <c r="H398" s="27"/>
      <c r="I398" s="27"/>
    </row>
    <row r="399" spans="2:9" ht="14.25">
      <c r="B399" s="34"/>
      <c r="C399" s="35"/>
      <c r="D399" s="36"/>
      <c r="E399" s="36"/>
      <c r="F399" s="36"/>
      <c r="G399" s="27"/>
      <c r="H399" s="27"/>
      <c r="I399" s="27"/>
    </row>
    <row r="400" spans="2:9" ht="14.25">
      <c r="B400" s="34"/>
      <c r="C400" s="35"/>
      <c r="D400" s="36"/>
      <c r="E400" s="36"/>
      <c r="F400" s="36"/>
      <c r="G400" s="27"/>
      <c r="H400" s="27"/>
      <c r="I400" s="27"/>
    </row>
    <row r="401" spans="2:9" ht="14.25">
      <c r="B401" s="34"/>
      <c r="C401" s="35"/>
      <c r="D401" s="36"/>
      <c r="E401" s="36"/>
      <c r="F401" s="36"/>
      <c r="G401" s="27"/>
      <c r="H401" s="27"/>
      <c r="I401" s="27"/>
    </row>
    <row r="402" spans="2:9" ht="14.25">
      <c r="B402" s="34"/>
      <c r="C402" s="35"/>
      <c r="D402" s="36"/>
      <c r="E402" s="36"/>
      <c r="F402" s="36"/>
      <c r="G402" s="27"/>
      <c r="H402" s="27"/>
      <c r="I402" s="27"/>
    </row>
    <row r="403" spans="2:9" ht="14.25">
      <c r="B403" s="34"/>
      <c r="C403" s="35"/>
      <c r="D403" s="36"/>
      <c r="E403" s="36"/>
      <c r="F403" s="36"/>
      <c r="G403" s="27"/>
      <c r="H403" s="27"/>
      <c r="I403" s="27"/>
    </row>
    <row r="404" spans="2:9" ht="14.25">
      <c r="B404" s="34"/>
      <c r="C404" s="35"/>
      <c r="D404" s="36"/>
      <c r="E404" s="36"/>
      <c r="F404" s="36"/>
      <c r="G404" s="27"/>
      <c r="H404" s="27"/>
      <c r="I404" s="27"/>
    </row>
    <row r="405" spans="2:9" ht="14.25">
      <c r="B405" s="34"/>
      <c r="C405" s="35"/>
      <c r="D405" s="36"/>
      <c r="E405" s="36"/>
      <c r="F405" s="36"/>
      <c r="G405" s="27"/>
      <c r="H405" s="27"/>
      <c r="I405" s="27"/>
    </row>
    <row r="406" spans="2:9" ht="14.25">
      <c r="B406" s="34"/>
      <c r="C406" s="35"/>
      <c r="D406" s="36"/>
      <c r="E406" s="36"/>
      <c r="F406" s="36"/>
      <c r="G406" s="27"/>
      <c r="H406" s="27"/>
      <c r="I406" s="27"/>
    </row>
    <row r="407" spans="2:9" ht="14.25">
      <c r="B407" s="34"/>
      <c r="C407" s="35"/>
      <c r="D407" s="36"/>
      <c r="E407" s="36"/>
      <c r="F407" s="36"/>
      <c r="G407" s="27"/>
      <c r="H407" s="27"/>
      <c r="I407" s="27"/>
    </row>
    <row r="408" spans="2:9" ht="14.25">
      <c r="B408" s="34"/>
      <c r="C408" s="35"/>
      <c r="D408" s="36"/>
      <c r="E408" s="36"/>
      <c r="F408" s="36"/>
      <c r="G408" s="27"/>
      <c r="H408" s="27"/>
      <c r="I408" s="27"/>
    </row>
    <row r="409" spans="2:9" ht="14.25">
      <c r="B409" s="34"/>
      <c r="C409" s="35"/>
      <c r="D409" s="36"/>
      <c r="E409" s="36"/>
      <c r="F409" s="36"/>
      <c r="G409" s="27"/>
      <c r="H409" s="27"/>
      <c r="I409" s="27"/>
    </row>
    <row r="410" spans="2:9" ht="14.25">
      <c r="B410" s="34"/>
      <c r="C410" s="35"/>
      <c r="D410" s="36"/>
      <c r="E410" s="36"/>
      <c r="F410" s="36"/>
      <c r="G410" s="27"/>
      <c r="H410" s="27"/>
      <c r="I410" s="27"/>
    </row>
    <row r="411" spans="2:9" ht="14.25">
      <c r="B411" s="34"/>
      <c r="C411" s="35"/>
      <c r="D411" s="36"/>
      <c r="E411" s="36"/>
      <c r="F411" s="36"/>
      <c r="G411" s="27"/>
      <c r="H411" s="27"/>
      <c r="I411" s="27"/>
    </row>
    <row r="412" spans="2:9" ht="14.25">
      <c r="B412" s="34"/>
      <c r="C412" s="35"/>
      <c r="D412" s="36"/>
      <c r="E412" s="36"/>
      <c r="F412" s="36"/>
      <c r="G412" s="27"/>
      <c r="H412" s="27"/>
      <c r="I412" s="27"/>
    </row>
    <row r="413" spans="2:9" ht="14.25">
      <c r="B413" s="34"/>
      <c r="C413" s="35"/>
      <c r="D413" s="36"/>
      <c r="E413" s="36"/>
      <c r="F413" s="36"/>
      <c r="G413" s="27"/>
      <c r="H413" s="27"/>
      <c r="I413" s="27"/>
    </row>
    <row r="414" spans="2:9" ht="14.25">
      <c r="B414" s="34"/>
      <c r="C414" s="35"/>
      <c r="D414" s="36"/>
      <c r="E414" s="36"/>
      <c r="F414" s="36"/>
      <c r="G414" s="27"/>
      <c r="H414" s="27"/>
      <c r="I414" s="27"/>
    </row>
    <row r="415" spans="2:9" ht="14.25">
      <c r="B415" s="34"/>
      <c r="C415" s="35"/>
      <c r="D415" s="36"/>
      <c r="E415" s="36"/>
      <c r="F415" s="36"/>
      <c r="G415" s="27"/>
      <c r="H415" s="27"/>
      <c r="I415" s="27"/>
    </row>
    <row r="416" spans="2:9" ht="14.25">
      <c r="B416" s="34"/>
      <c r="C416" s="35"/>
      <c r="D416" s="36"/>
      <c r="E416" s="36"/>
      <c r="F416" s="36"/>
      <c r="G416" s="27"/>
      <c r="H416" s="27"/>
      <c r="I416" s="27"/>
    </row>
    <row r="417" spans="2:9" ht="14.25">
      <c r="B417" s="34"/>
      <c r="C417" s="35"/>
      <c r="D417" s="36"/>
      <c r="E417" s="36"/>
      <c r="F417" s="36"/>
      <c r="G417" s="27"/>
      <c r="H417" s="27"/>
      <c r="I417" s="27"/>
    </row>
    <row r="418" spans="2:9" ht="14.25">
      <c r="B418" s="34"/>
      <c r="C418" s="35"/>
      <c r="D418" s="36"/>
      <c r="E418" s="36"/>
      <c r="F418" s="36"/>
      <c r="G418" s="27"/>
      <c r="H418" s="27"/>
      <c r="I418" s="27"/>
    </row>
    <row r="419" spans="2:9" ht="14.25">
      <c r="B419" s="34"/>
      <c r="C419" s="35"/>
      <c r="D419" s="36"/>
      <c r="E419" s="36"/>
      <c r="F419" s="36"/>
      <c r="G419" s="27"/>
      <c r="H419" s="27"/>
      <c r="I419" s="27"/>
    </row>
    <row r="420" spans="2:9" ht="14.25">
      <c r="B420" s="34"/>
      <c r="C420" s="35"/>
      <c r="D420" s="36"/>
      <c r="E420" s="36"/>
      <c r="F420" s="36"/>
      <c r="G420" s="27"/>
      <c r="H420" s="27"/>
      <c r="I420" s="27"/>
    </row>
    <row r="421" spans="2:9" ht="14.25">
      <c r="B421" s="34"/>
      <c r="C421" s="35"/>
      <c r="D421" s="36"/>
      <c r="E421" s="36"/>
      <c r="F421" s="36"/>
      <c r="G421" s="27"/>
      <c r="H421" s="27"/>
      <c r="I421" s="27"/>
    </row>
    <row r="422" spans="2:9" ht="14.25">
      <c r="B422" s="34"/>
      <c r="C422" s="35"/>
      <c r="D422" s="36"/>
      <c r="E422" s="36"/>
      <c r="F422" s="36"/>
      <c r="G422" s="27"/>
      <c r="H422" s="27"/>
      <c r="I422" s="27"/>
    </row>
    <row r="423" spans="2:9" ht="14.25">
      <c r="B423" s="34"/>
      <c r="C423" s="35"/>
      <c r="D423" s="36"/>
      <c r="E423" s="36"/>
      <c r="F423" s="36"/>
      <c r="G423" s="27"/>
      <c r="H423" s="27"/>
      <c r="I423" s="27"/>
    </row>
    <row r="424" spans="2:9" ht="14.25">
      <c r="B424" s="34"/>
      <c r="C424" s="35"/>
      <c r="D424" s="36"/>
      <c r="E424" s="36"/>
      <c r="F424" s="36"/>
      <c r="G424" s="27"/>
      <c r="H424" s="27"/>
      <c r="I424" s="27"/>
    </row>
    <row r="425" spans="2:9" ht="14.25">
      <c r="B425" s="34"/>
      <c r="C425" s="35"/>
      <c r="D425" s="36"/>
      <c r="E425" s="36"/>
      <c r="F425" s="36"/>
      <c r="G425" s="27"/>
      <c r="H425" s="27"/>
      <c r="I425" s="27"/>
    </row>
    <row r="426" spans="2:9" ht="14.25">
      <c r="B426" s="34"/>
      <c r="C426" s="35"/>
      <c r="D426" s="36"/>
      <c r="E426" s="36"/>
      <c r="F426" s="36"/>
      <c r="G426" s="27"/>
      <c r="H426" s="27"/>
      <c r="I426" s="27"/>
    </row>
    <row r="427" spans="2:9" ht="14.25">
      <c r="B427" s="34"/>
      <c r="C427" s="35"/>
      <c r="D427" s="36"/>
      <c r="E427" s="36"/>
      <c r="F427" s="36"/>
      <c r="G427" s="27"/>
      <c r="H427" s="27"/>
      <c r="I427" s="27"/>
    </row>
    <row r="428" spans="2:9" ht="14.25">
      <c r="B428" s="34"/>
      <c r="C428" s="35"/>
      <c r="D428" s="36"/>
      <c r="E428" s="36"/>
      <c r="F428" s="36"/>
      <c r="G428" s="27"/>
      <c r="H428" s="27"/>
      <c r="I428" s="27"/>
    </row>
    <row r="429" spans="2:9" ht="14.25">
      <c r="B429" s="34"/>
      <c r="C429" s="35"/>
      <c r="D429" s="36"/>
      <c r="E429" s="36"/>
      <c r="F429" s="36"/>
      <c r="G429" s="27"/>
      <c r="H429" s="27"/>
      <c r="I429" s="27"/>
    </row>
    <row r="430" spans="2:9" ht="14.25">
      <c r="B430" s="34"/>
      <c r="C430" s="35"/>
      <c r="D430" s="36"/>
      <c r="E430" s="36"/>
      <c r="F430" s="36"/>
      <c r="G430" s="27"/>
      <c r="H430" s="27"/>
      <c r="I430" s="27"/>
    </row>
    <row r="431" spans="2:9" ht="14.25">
      <c r="B431" s="34"/>
      <c r="C431" s="35"/>
      <c r="D431" s="36"/>
      <c r="E431" s="36"/>
      <c r="F431" s="36"/>
      <c r="G431" s="27"/>
      <c r="H431" s="27"/>
      <c r="I431" s="27"/>
    </row>
    <row r="432" spans="2:9" ht="14.25">
      <c r="B432" s="34"/>
      <c r="C432" s="35"/>
      <c r="D432" s="36"/>
      <c r="E432" s="36"/>
      <c r="F432" s="36"/>
      <c r="G432" s="27"/>
      <c r="H432" s="27"/>
      <c r="I432" s="27"/>
    </row>
    <row r="433" spans="2:9" ht="14.25">
      <c r="B433" s="34"/>
      <c r="C433" s="35"/>
      <c r="D433" s="36"/>
      <c r="E433" s="36"/>
      <c r="F433" s="36"/>
      <c r="G433" s="27"/>
      <c r="H433" s="27"/>
      <c r="I433" s="27"/>
    </row>
    <row r="434" spans="2:9" ht="14.25">
      <c r="B434" s="34"/>
      <c r="C434" s="35"/>
      <c r="D434" s="36"/>
      <c r="E434" s="36"/>
      <c r="F434" s="36"/>
      <c r="G434" s="27"/>
      <c r="H434" s="27"/>
      <c r="I434" s="27"/>
    </row>
    <row r="435" spans="2:9" ht="14.25">
      <c r="B435" s="34"/>
      <c r="C435" s="35"/>
      <c r="D435" s="36"/>
      <c r="E435" s="36"/>
      <c r="F435" s="36"/>
      <c r="G435" s="27"/>
      <c r="H435" s="27"/>
      <c r="I435" s="27"/>
    </row>
    <row r="436" spans="2:9" ht="14.25">
      <c r="B436" s="34"/>
      <c r="C436" s="35"/>
      <c r="D436" s="36"/>
      <c r="E436" s="36"/>
      <c r="F436" s="36"/>
      <c r="G436" s="27"/>
      <c r="H436" s="27"/>
      <c r="I436" s="27"/>
    </row>
    <row r="437" spans="2:9" ht="14.25">
      <c r="B437" s="34"/>
      <c r="C437" s="35"/>
      <c r="D437" s="36"/>
      <c r="E437" s="36"/>
      <c r="F437" s="36"/>
      <c r="G437" s="27"/>
      <c r="H437" s="27"/>
      <c r="I437" s="27"/>
    </row>
    <row r="438" spans="2:9" ht="14.25">
      <c r="B438" s="34"/>
      <c r="C438" s="35"/>
      <c r="D438" s="36"/>
      <c r="E438" s="36"/>
      <c r="F438" s="36"/>
      <c r="G438" s="27"/>
      <c r="H438" s="27"/>
      <c r="I438" s="27"/>
    </row>
    <row r="439" spans="2:9" ht="14.25">
      <c r="B439" s="34"/>
      <c r="C439" s="35"/>
      <c r="D439" s="36"/>
      <c r="E439" s="36"/>
      <c r="F439" s="36"/>
      <c r="G439" s="27"/>
      <c r="H439" s="27"/>
      <c r="I439" s="27"/>
    </row>
    <row r="440" spans="2:9" ht="14.25">
      <c r="B440" s="34"/>
      <c r="C440" s="35"/>
      <c r="D440" s="36"/>
      <c r="E440" s="36"/>
      <c r="F440" s="36"/>
      <c r="G440" s="27"/>
      <c r="H440" s="27"/>
      <c r="I440" s="27"/>
    </row>
    <row r="441" spans="2:9" ht="14.25">
      <c r="B441" s="34"/>
      <c r="C441" s="35"/>
      <c r="D441" s="36"/>
      <c r="E441" s="36"/>
      <c r="F441" s="36"/>
      <c r="G441" s="27"/>
      <c r="H441" s="27"/>
      <c r="I441" s="27"/>
    </row>
    <row r="442" spans="2:9" ht="14.25">
      <c r="B442" s="34"/>
      <c r="C442" s="35"/>
      <c r="D442" s="36"/>
      <c r="E442" s="36"/>
      <c r="F442" s="36"/>
      <c r="G442" s="27"/>
      <c r="H442" s="27"/>
      <c r="I442" s="27"/>
    </row>
    <row r="443" spans="2:9" ht="14.25">
      <c r="B443" s="34"/>
      <c r="C443" s="35"/>
      <c r="D443" s="36"/>
      <c r="E443" s="36"/>
      <c r="F443" s="36"/>
      <c r="G443" s="27"/>
      <c r="H443" s="27"/>
      <c r="I443" s="27"/>
    </row>
    <row r="444" spans="2:9" ht="14.25">
      <c r="B444" s="34"/>
      <c r="C444" s="35"/>
      <c r="D444" s="36"/>
      <c r="E444" s="36"/>
      <c r="F444" s="36"/>
      <c r="G444" s="27"/>
      <c r="H444" s="27"/>
      <c r="I444" s="27"/>
    </row>
    <row r="445" spans="2:9" ht="14.25">
      <c r="B445" s="34"/>
      <c r="C445" s="35"/>
      <c r="D445" s="36"/>
      <c r="E445" s="36"/>
      <c r="F445" s="36"/>
      <c r="G445" s="27"/>
      <c r="H445" s="27"/>
      <c r="I445" s="27"/>
    </row>
    <row r="446" spans="2:9" ht="14.25">
      <c r="B446" s="34"/>
      <c r="C446" s="35"/>
      <c r="D446" s="36"/>
      <c r="E446" s="36"/>
      <c r="F446" s="36"/>
      <c r="G446" s="27"/>
      <c r="H446" s="27"/>
      <c r="I446" s="27"/>
    </row>
    <row r="447" spans="2:9" ht="14.25">
      <c r="B447" s="34"/>
      <c r="C447" s="35"/>
      <c r="D447" s="36"/>
      <c r="E447" s="36"/>
      <c r="F447" s="36"/>
      <c r="G447" s="27"/>
      <c r="H447" s="27"/>
      <c r="I447" s="27"/>
    </row>
    <row r="448" spans="2:9" ht="14.25">
      <c r="B448" s="34"/>
      <c r="C448" s="35"/>
      <c r="D448" s="36"/>
      <c r="E448" s="36"/>
      <c r="F448" s="36"/>
      <c r="G448" s="27"/>
      <c r="H448" s="27"/>
      <c r="I448" s="27"/>
    </row>
    <row r="449" spans="2:9" ht="14.25">
      <c r="B449" s="34"/>
      <c r="C449" s="35"/>
      <c r="D449" s="36"/>
      <c r="E449" s="36"/>
      <c r="F449" s="36"/>
      <c r="G449" s="27"/>
      <c r="H449" s="27"/>
      <c r="I449" s="27"/>
    </row>
    <row r="450" spans="2:9" ht="14.25">
      <c r="B450" s="34"/>
      <c r="C450" s="35"/>
      <c r="D450" s="36"/>
      <c r="E450" s="36"/>
      <c r="F450" s="36"/>
      <c r="G450" s="27"/>
      <c r="H450" s="27"/>
      <c r="I450" s="27"/>
    </row>
    <row r="451" spans="2:9" ht="14.25">
      <c r="B451" s="34"/>
      <c r="C451" s="35"/>
      <c r="D451" s="36"/>
      <c r="E451" s="36"/>
      <c r="F451" s="36"/>
      <c r="G451" s="27"/>
      <c r="H451" s="27"/>
      <c r="I451" s="27"/>
    </row>
    <row r="452" spans="2:9" ht="14.25">
      <c r="B452" s="34"/>
      <c r="C452" s="35"/>
      <c r="D452" s="36"/>
      <c r="E452" s="36"/>
      <c r="F452" s="36"/>
      <c r="G452" s="27"/>
      <c r="H452" s="27"/>
      <c r="I452" s="27"/>
    </row>
    <row r="453" spans="2:9" ht="14.25">
      <c r="B453" s="34"/>
      <c r="C453" s="35"/>
      <c r="D453" s="36"/>
      <c r="E453" s="36"/>
      <c r="F453" s="36"/>
      <c r="G453" s="27"/>
      <c r="H453" s="27"/>
      <c r="I453" s="27"/>
    </row>
    <row r="454" spans="2:9" ht="14.25">
      <c r="B454" s="34"/>
      <c r="C454" s="35"/>
      <c r="D454" s="36"/>
      <c r="E454" s="36"/>
      <c r="F454" s="36"/>
      <c r="G454" s="27"/>
      <c r="H454" s="27"/>
      <c r="I454" s="27"/>
    </row>
    <row r="455" spans="2:9" ht="14.25">
      <c r="B455" s="34"/>
      <c r="C455" s="35"/>
      <c r="D455" s="36"/>
      <c r="E455" s="36"/>
      <c r="F455" s="36"/>
      <c r="G455" s="27"/>
      <c r="H455" s="27"/>
      <c r="I455" s="27"/>
    </row>
    <row r="456" spans="2:9" ht="14.25">
      <c r="B456" s="34"/>
      <c r="C456" s="35"/>
      <c r="D456" s="36"/>
      <c r="E456" s="36"/>
      <c r="F456" s="36"/>
      <c r="G456" s="27"/>
      <c r="H456" s="27"/>
      <c r="I456" s="27"/>
    </row>
    <row r="457" spans="2:9" ht="14.25">
      <c r="B457" s="34"/>
      <c r="C457" s="35"/>
      <c r="D457" s="36"/>
      <c r="E457" s="36"/>
      <c r="F457" s="36"/>
      <c r="G457" s="27"/>
      <c r="H457" s="27"/>
      <c r="I457" s="27"/>
    </row>
    <row r="458" spans="2:9" ht="14.25">
      <c r="B458" s="34"/>
      <c r="C458" s="35"/>
      <c r="D458" s="36"/>
      <c r="E458" s="36"/>
      <c r="F458" s="36"/>
      <c r="G458" s="27"/>
      <c r="H458" s="27"/>
      <c r="I458" s="27"/>
    </row>
    <row r="459" spans="2:9" ht="14.25">
      <c r="B459" s="34"/>
      <c r="C459" s="35"/>
      <c r="D459" s="36"/>
      <c r="E459" s="36"/>
      <c r="F459" s="36"/>
      <c r="G459" s="27"/>
      <c r="H459" s="27"/>
      <c r="I459" s="27"/>
    </row>
    <row r="460" spans="2:9" ht="14.25">
      <c r="B460" s="34"/>
      <c r="C460" s="35"/>
      <c r="D460" s="36"/>
      <c r="E460" s="36"/>
      <c r="F460" s="36"/>
      <c r="G460" s="27"/>
      <c r="H460" s="27"/>
      <c r="I460" s="27"/>
    </row>
    <row r="461" spans="2:9" ht="14.25">
      <c r="B461" s="34"/>
      <c r="C461" s="35"/>
      <c r="D461" s="36"/>
      <c r="E461" s="36"/>
      <c r="F461" s="36"/>
      <c r="G461" s="27"/>
      <c r="H461" s="27"/>
      <c r="I461" s="27"/>
    </row>
    <row r="462" spans="2:9" ht="14.25">
      <c r="B462" s="34"/>
      <c r="C462" s="35"/>
      <c r="D462" s="36"/>
      <c r="E462" s="36"/>
      <c r="F462" s="36"/>
      <c r="G462" s="27"/>
      <c r="H462" s="27"/>
      <c r="I462" s="27"/>
    </row>
    <row r="463" spans="2:9" ht="14.25">
      <c r="B463" s="34"/>
      <c r="C463" s="35"/>
      <c r="D463" s="36"/>
      <c r="E463" s="36"/>
      <c r="F463" s="36"/>
      <c r="G463" s="27"/>
      <c r="H463" s="27"/>
      <c r="I463" s="27"/>
    </row>
    <row r="464" spans="2:9" ht="14.25">
      <c r="B464" s="34"/>
      <c r="C464" s="35"/>
      <c r="D464" s="36"/>
      <c r="E464" s="36"/>
      <c r="F464" s="36"/>
      <c r="G464" s="27"/>
      <c r="H464" s="27"/>
      <c r="I464" s="27"/>
    </row>
    <row r="465" spans="2:9" ht="14.25">
      <c r="B465" s="34"/>
      <c r="C465" s="35"/>
      <c r="D465" s="36"/>
      <c r="E465" s="36"/>
      <c r="F465" s="36"/>
      <c r="G465" s="27"/>
      <c r="H465" s="27"/>
      <c r="I465" s="27"/>
    </row>
    <row r="466" spans="2:9" ht="14.25">
      <c r="B466" s="34"/>
      <c r="C466" s="35"/>
      <c r="D466" s="36"/>
      <c r="E466" s="36"/>
      <c r="F466" s="36"/>
      <c r="G466" s="27"/>
      <c r="H466" s="27"/>
      <c r="I466" s="27"/>
    </row>
    <row r="467" spans="2:9" ht="14.25">
      <c r="B467" s="34"/>
      <c r="C467" s="35"/>
      <c r="D467" s="36"/>
      <c r="E467" s="36"/>
      <c r="F467" s="36"/>
      <c r="G467" s="27"/>
      <c r="H467" s="27"/>
      <c r="I467" s="27"/>
    </row>
    <row r="468" spans="2:9" ht="14.25">
      <c r="B468" s="34"/>
      <c r="C468" s="35"/>
      <c r="D468" s="36"/>
      <c r="E468" s="36"/>
      <c r="F468" s="36"/>
      <c r="G468" s="27"/>
      <c r="H468" s="27"/>
      <c r="I468" s="27"/>
    </row>
    <row r="469" spans="2:9" ht="14.25">
      <c r="B469" s="34"/>
      <c r="C469" s="35"/>
      <c r="D469" s="36"/>
      <c r="E469" s="36"/>
      <c r="F469" s="36"/>
      <c r="G469" s="27"/>
      <c r="H469" s="27"/>
      <c r="I469" s="27"/>
    </row>
    <row r="470" spans="2:9" ht="14.25">
      <c r="B470" s="34"/>
      <c r="C470" s="35"/>
      <c r="D470" s="36"/>
      <c r="E470" s="36"/>
      <c r="F470" s="36"/>
      <c r="G470" s="27"/>
      <c r="H470" s="27"/>
      <c r="I470" s="27"/>
    </row>
    <row r="471" spans="2:9" ht="14.25">
      <c r="B471" s="34"/>
      <c r="C471" s="35"/>
      <c r="D471" s="36"/>
      <c r="E471" s="36"/>
      <c r="F471" s="36"/>
      <c r="G471" s="27"/>
      <c r="H471" s="27"/>
      <c r="I471" s="27"/>
    </row>
    <row r="472" spans="2:9" ht="14.25">
      <c r="B472" s="34"/>
      <c r="C472" s="35"/>
      <c r="D472" s="36"/>
      <c r="E472" s="36"/>
      <c r="F472" s="36"/>
      <c r="G472" s="27"/>
      <c r="H472" s="27"/>
      <c r="I472" s="27"/>
    </row>
    <row r="473" spans="2:9" ht="14.25">
      <c r="B473" s="34"/>
      <c r="C473" s="35"/>
      <c r="D473" s="36"/>
      <c r="E473" s="36"/>
      <c r="F473" s="36"/>
      <c r="G473" s="27"/>
      <c r="H473" s="27"/>
      <c r="I473" s="27"/>
    </row>
    <row r="474" spans="2:9" ht="14.25">
      <c r="B474" s="34"/>
      <c r="C474" s="35"/>
      <c r="D474" s="36"/>
      <c r="E474" s="36"/>
      <c r="F474" s="36"/>
      <c r="G474" s="27"/>
      <c r="H474" s="27"/>
      <c r="I474" s="27"/>
    </row>
    <row r="475" spans="2:9" ht="14.25">
      <c r="B475" s="34"/>
      <c r="C475" s="35"/>
      <c r="D475" s="36"/>
      <c r="E475" s="36"/>
      <c r="F475" s="36"/>
      <c r="G475" s="27"/>
      <c r="H475" s="27"/>
      <c r="I475" s="27"/>
    </row>
    <row r="476" spans="2:9" ht="14.25">
      <c r="B476" s="34"/>
      <c r="C476" s="35"/>
      <c r="D476" s="36"/>
      <c r="E476" s="36"/>
      <c r="F476" s="36"/>
      <c r="G476" s="27"/>
      <c r="H476" s="27"/>
      <c r="I476" s="27"/>
    </row>
    <row r="477" spans="2:9" ht="14.25">
      <c r="B477" s="34"/>
      <c r="C477" s="35"/>
      <c r="D477" s="36"/>
      <c r="E477" s="36"/>
      <c r="F477" s="36"/>
      <c r="G477" s="27"/>
      <c r="H477" s="27"/>
      <c r="I477" s="27"/>
    </row>
    <row r="478" spans="2:9" ht="14.25">
      <c r="B478" s="34"/>
      <c r="C478" s="35"/>
      <c r="D478" s="36"/>
      <c r="E478" s="36"/>
      <c r="F478" s="36"/>
      <c r="G478" s="27"/>
      <c r="H478" s="27"/>
      <c r="I478" s="27"/>
    </row>
    <row r="479" spans="2:9" ht="14.25">
      <c r="B479" s="34"/>
      <c r="C479" s="35"/>
      <c r="D479" s="36"/>
      <c r="E479" s="36"/>
      <c r="F479" s="36"/>
      <c r="G479" s="27"/>
      <c r="H479" s="27"/>
      <c r="I479" s="27"/>
    </row>
    <row r="480" spans="2:9" ht="14.25">
      <c r="B480" s="34"/>
      <c r="C480" s="35"/>
      <c r="D480" s="36"/>
      <c r="E480" s="36"/>
      <c r="F480" s="36"/>
      <c r="G480" s="27"/>
      <c r="H480" s="27"/>
      <c r="I480" s="27"/>
    </row>
    <row r="481" spans="2:9" ht="14.25">
      <c r="B481" s="34"/>
      <c r="C481" s="35"/>
      <c r="D481" s="36"/>
      <c r="E481" s="36"/>
      <c r="F481" s="36"/>
      <c r="G481" s="27"/>
      <c r="H481" s="27"/>
      <c r="I481" s="27"/>
    </row>
    <row r="482" spans="2:9" ht="14.25">
      <c r="B482" s="34"/>
      <c r="C482" s="35"/>
      <c r="D482" s="36"/>
      <c r="E482" s="36"/>
      <c r="F482" s="36"/>
      <c r="G482" s="27"/>
      <c r="H482" s="27"/>
      <c r="I482" s="27"/>
    </row>
    <row r="483" spans="2:9" ht="14.25">
      <c r="B483" s="34"/>
      <c r="C483" s="35"/>
      <c r="D483" s="36"/>
      <c r="E483" s="36"/>
      <c r="F483" s="36"/>
      <c r="G483" s="27"/>
      <c r="H483" s="27"/>
      <c r="I483" s="27"/>
    </row>
    <row r="484" spans="2:9" ht="14.25">
      <c r="B484" s="34"/>
      <c r="C484" s="35"/>
      <c r="D484" s="36"/>
      <c r="E484" s="36"/>
      <c r="F484" s="36"/>
      <c r="G484" s="27"/>
      <c r="H484" s="27"/>
      <c r="I484" s="27"/>
    </row>
    <row r="485" spans="2:9" ht="14.25">
      <c r="B485" s="34"/>
      <c r="C485" s="35"/>
      <c r="D485" s="36"/>
      <c r="E485" s="36"/>
      <c r="F485" s="36"/>
      <c r="G485" s="27"/>
      <c r="H485" s="27"/>
      <c r="I485" s="27"/>
    </row>
    <row r="486" spans="2:9" ht="14.25">
      <c r="B486" s="34"/>
      <c r="C486" s="35"/>
      <c r="D486" s="36"/>
      <c r="E486" s="36"/>
      <c r="F486" s="36"/>
      <c r="G486" s="27"/>
      <c r="H486" s="27"/>
      <c r="I486" s="27"/>
    </row>
    <row r="487" spans="2:9" ht="14.25">
      <c r="B487" s="34"/>
      <c r="C487" s="35"/>
      <c r="D487" s="36"/>
      <c r="E487" s="36"/>
      <c r="F487" s="36"/>
      <c r="G487" s="27"/>
      <c r="H487" s="27"/>
      <c r="I487" s="27"/>
    </row>
    <row r="488" spans="2:9" ht="14.25">
      <c r="B488" s="34"/>
      <c r="C488" s="35"/>
      <c r="D488" s="36"/>
      <c r="E488" s="36"/>
      <c r="F488" s="36"/>
      <c r="G488" s="27"/>
      <c r="H488" s="27"/>
      <c r="I488" s="27"/>
    </row>
    <row r="489" spans="2:9" ht="14.25">
      <c r="B489" s="34"/>
      <c r="C489" s="35"/>
      <c r="D489" s="36"/>
      <c r="E489" s="36"/>
      <c r="F489" s="36"/>
      <c r="G489" s="27"/>
      <c r="H489" s="27"/>
      <c r="I489" s="27"/>
    </row>
    <row r="490" spans="2:9" ht="14.25">
      <c r="B490" s="34"/>
      <c r="C490" s="35"/>
      <c r="D490" s="36"/>
      <c r="E490" s="36"/>
      <c r="F490" s="36"/>
      <c r="G490" s="27"/>
      <c r="H490" s="27"/>
      <c r="I490" s="27"/>
    </row>
    <row r="491" spans="2:9" ht="14.25">
      <c r="B491" s="34"/>
      <c r="C491" s="35"/>
      <c r="D491" s="36"/>
      <c r="E491" s="36"/>
      <c r="F491" s="36"/>
      <c r="G491" s="27"/>
      <c r="H491" s="27"/>
      <c r="I491" s="27"/>
    </row>
    <row r="492" spans="2:9" ht="14.25">
      <c r="B492" s="34"/>
      <c r="C492" s="35"/>
      <c r="D492" s="36"/>
      <c r="E492" s="36"/>
      <c r="F492" s="36"/>
      <c r="G492" s="27"/>
      <c r="H492" s="27"/>
      <c r="I492" s="27"/>
    </row>
    <row r="493" spans="2:9" ht="14.25">
      <c r="B493" s="34"/>
      <c r="C493" s="35"/>
      <c r="D493" s="36"/>
      <c r="E493" s="36"/>
      <c r="F493" s="36"/>
      <c r="G493" s="27"/>
      <c r="H493" s="27"/>
      <c r="I493" s="27"/>
    </row>
    <row r="494" spans="2:9" ht="14.25">
      <c r="B494" s="34"/>
      <c r="C494" s="35"/>
      <c r="D494" s="36"/>
      <c r="E494" s="36"/>
      <c r="F494" s="36"/>
      <c r="G494" s="27"/>
      <c r="H494" s="27"/>
      <c r="I494" s="27"/>
    </row>
    <row r="495" spans="2:9" ht="14.25">
      <c r="B495" s="34"/>
      <c r="C495" s="35"/>
      <c r="D495" s="36"/>
      <c r="E495" s="36"/>
      <c r="F495" s="36"/>
      <c r="G495" s="27"/>
      <c r="H495" s="27"/>
      <c r="I495" s="27"/>
    </row>
    <row r="496" spans="2:9" ht="14.25">
      <c r="B496" s="34"/>
      <c r="C496" s="35"/>
      <c r="D496" s="36"/>
      <c r="E496" s="36"/>
      <c r="F496" s="36"/>
      <c r="G496" s="27"/>
      <c r="H496" s="27"/>
      <c r="I496" s="27"/>
    </row>
    <row r="497" spans="2:9" ht="14.25">
      <c r="B497" s="34"/>
      <c r="C497" s="35"/>
      <c r="D497" s="36"/>
      <c r="E497" s="36"/>
      <c r="F497" s="36"/>
      <c r="G497" s="27"/>
      <c r="H497" s="27"/>
      <c r="I497" s="27"/>
    </row>
    <row r="498" spans="2:9" ht="14.25">
      <c r="B498" s="34"/>
      <c r="C498" s="35"/>
      <c r="D498" s="36"/>
      <c r="E498" s="36"/>
      <c r="F498" s="36"/>
      <c r="G498" s="27"/>
      <c r="H498" s="27"/>
      <c r="I498" s="27"/>
    </row>
    <row r="499" spans="2:9" ht="14.25">
      <c r="B499" s="34"/>
      <c r="C499" s="35"/>
      <c r="D499" s="36"/>
      <c r="E499" s="36"/>
      <c r="F499" s="36"/>
      <c r="G499" s="27"/>
      <c r="H499" s="27"/>
      <c r="I499" s="27"/>
    </row>
    <row r="500" spans="2:9" ht="14.25">
      <c r="B500" s="34"/>
      <c r="C500" s="35"/>
      <c r="D500" s="36"/>
      <c r="E500" s="36"/>
      <c r="F500" s="36"/>
      <c r="G500" s="27"/>
      <c r="H500" s="27"/>
      <c r="I500" s="27"/>
    </row>
    <row r="501" spans="2:9" ht="14.25">
      <c r="B501" s="34"/>
      <c r="C501" s="35"/>
      <c r="D501" s="36"/>
      <c r="E501" s="36"/>
      <c r="F501" s="36"/>
      <c r="G501" s="27"/>
      <c r="H501" s="27"/>
      <c r="I501" s="27"/>
    </row>
    <row r="502" spans="2:9" ht="14.25">
      <c r="B502" s="34"/>
      <c r="C502" s="35"/>
      <c r="D502" s="36"/>
      <c r="E502" s="36"/>
      <c r="F502" s="36"/>
      <c r="G502" s="27"/>
      <c r="H502" s="27"/>
      <c r="I502" s="27"/>
    </row>
    <row r="503" spans="2:9" ht="14.25">
      <c r="B503" s="34"/>
      <c r="C503" s="35"/>
      <c r="D503" s="36"/>
      <c r="E503" s="36"/>
      <c r="F503" s="36"/>
      <c r="G503" s="27"/>
      <c r="H503" s="27"/>
      <c r="I503" s="27"/>
    </row>
    <row r="504" spans="2:9" ht="14.25">
      <c r="B504" s="34"/>
      <c r="C504" s="35"/>
      <c r="D504" s="36"/>
      <c r="E504" s="36"/>
      <c r="F504" s="36"/>
      <c r="G504" s="27"/>
      <c r="H504" s="27"/>
      <c r="I504" s="27"/>
    </row>
    <row r="505" spans="2:9" ht="14.25">
      <c r="B505" s="34"/>
      <c r="C505" s="35"/>
      <c r="D505" s="36"/>
      <c r="E505" s="36"/>
      <c r="F505" s="36"/>
      <c r="G505" s="27"/>
      <c r="H505" s="27"/>
      <c r="I505" s="27"/>
    </row>
    <row r="506" spans="2:9" ht="14.25">
      <c r="B506" s="34"/>
      <c r="C506" s="35"/>
      <c r="D506" s="36"/>
      <c r="E506" s="36"/>
      <c r="F506" s="36"/>
      <c r="G506" s="27"/>
      <c r="H506" s="27"/>
      <c r="I506" s="27"/>
    </row>
    <row r="507" spans="2:9" ht="14.25">
      <c r="B507" s="34"/>
      <c r="C507" s="35"/>
      <c r="D507" s="36"/>
      <c r="E507" s="36"/>
      <c r="F507" s="36"/>
      <c r="G507" s="27"/>
      <c r="H507" s="27"/>
      <c r="I507" s="27"/>
    </row>
    <row r="508" spans="2:9" ht="14.25">
      <c r="B508" s="34"/>
      <c r="C508" s="35"/>
      <c r="D508" s="36"/>
      <c r="E508" s="36"/>
      <c r="F508" s="36"/>
      <c r="G508" s="27"/>
      <c r="H508" s="27"/>
      <c r="I508" s="27"/>
    </row>
    <row r="509" spans="2:9" ht="14.25">
      <c r="B509" s="34"/>
      <c r="C509" s="35"/>
      <c r="D509" s="36"/>
      <c r="E509" s="36"/>
      <c r="F509" s="36"/>
      <c r="G509" s="27"/>
      <c r="H509" s="27"/>
      <c r="I509" s="27"/>
    </row>
    <row r="510" spans="2:9" ht="14.25">
      <c r="B510" s="34"/>
      <c r="C510" s="35"/>
      <c r="D510" s="36"/>
      <c r="E510" s="36"/>
      <c r="F510" s="36"/>
      <c r="G510" s="27"/>
      <c r="H510" s="27"/>
      <c r="I510" s="27"/>
    </row>
    <row r="511" spans="2:9" ht="14.25">
      <c r="B511" s="34"/>
      <c r="C511" s="35"/>
      <c r="D511" s="36"/>
      <c r="E511" s="36"/>
      <c r="F511" s="36"/>
      <c r="G511" s="27"/>
      <c r="H511" s="27"/>
      <c r="I511" s="27"/>
    </row>
    <row r="512" spans="2:9" ht="14.25">
      <c r="B512" s="34"/>
      <c r="C512" s="35"/>
      <c r="D512" s="36"/>
      <c r="E512" s="36"/>
      <c r="F512" s="36"/>
      <c r="G512" s="27"/>
      <c r="H512" s="27"/>
      <c r="I512" s="27"/>
    </row>
    <row r="513" spans="2:9" ht="14.25">
      <c r="B513" s="34"/>
      <c r="C513" s="35"/>
      <c r="D513" s="36"/>
      <c r="E513" s="36"/>
      <c r="F513" s="36"/>
      <c r="G513" s="27"/>
      <c r="H513" s="27"/>
      <c r="I513" s="27"/>
    </row>
    <row r="514" spans="2:9" ht="14.25">
      <c r="B514" s="34"/>
      <c r="C514" s="35"/>
      <c r="D514" s="36"/>
      <c r="E514" s="36"/>
      <c r="F514" s="36"/>
      <c r="G514" s="27"/>
      <c r="H514" s="27"/>
      <c r="I514" s="27"/>
    </row>
    <row r="515" spans="2:9" ht="14.25">
      <c r="B515" s="34"/>
      <c r="C515" s="35"/>
      <c r="D515" s="36"/>
      <c r="E515" s="36"/>
      <c r="F515" s="36"/>
      <c r="G515" s="27"/>
      <c r="H515" s="27"/>
      <c r="I515" s="27"/>
    </row>
    <row r="516" spans="2:9" ht="14.25">
      <c r="B516" s="34"/>
      <c r="C516" s="35"/>
      <c r="D516" s="36"/>
      <c r="E516" s="36"/>
      <c r="F516" s="36"/>
      <c r="G516" s="27"/>
      <c r="H516" s="27"/>
      <c r="I516" s="27"/>
    </row>
    <row r="517" spans="2:9" ht="14.25">
      <c r="B517" s="34"/>
      <c r="C517" s="35"/>
      <c r="D517" s="36"/>
      <c r="E517" s="36"/>
      <c r="F517" s="36"/>
      <c r="G517" s="27"/>
      <c r="H517" s="27"/>
      <c r="I517" s="27"/>
    </row>
    <row r="518" spans="2:9" ht="14.25">
      <c r="B518" s="34"/>
      <c r="C518" s="35"/>
      <c r="D518" s="36"/>
      <c r="E518" s="36"/>
      <c r="F518" s="36"/>
      <c r="G518" s="27"/>
      <c r="H518" s="27"/>
      <c r="I518" s="27"/>
    </row>
    <row r="519" spans="2:9" ht="14.25">
      <c r="B519" s="34"/>
      <c r="C519" s="35"/>
      <c r="D519" s="36"/>
      <c r="E519" s="36"/>
      <c r="F519" s="36"/>
      <c r="G519" s="27"/>
      <c r="H519" s="27"/>
      <c r="I519" s="27"/>
    </row>
    <row r="520" spans="2:9" ht="14.25">
      <c r="B520" s="34"/>
      <c r="C520" s="35"/>
      <c r="D520" s="36"/>
      <c r="E520" s="36"/>
      <c r="F520" s="36"/>
      <c r="G520" s="27"/>
      <c r="H520" s="27"/>
      <c r="I520" s="27"/>
    </row>
    <row r="521" spans="2:9" ht="14.25">
      <c r="B521" s="34"/>
      <c r="C521" s="35"/>
      <c r="D521" s="36"/>
      <c r="E521" s="36"/>
      <c r="F521" s="36"/>
      <c r="G521" s="27"/>
      <c r="H521" s="27"/>
      <c r="I521" s="27"/>
    </row>
    <row r="522" spans="2:9" ht="14.25">
      <c r="B522" s="34"/>
      <c r="C522" s="35"/>
      <c r="D522" s="36"/>
      <c r="E522" s="36"/>
      <c r="F522" s="36"/>
      <c r="G522" s="27"/>
      <c r="H522" s="27"/>
      <c r="I522" s="27"/>
    </row>
    <row r="523" spans="2:9" ht="14.25">
      <c r="B523" s="34"/>
      <c r="C523" s="35"/>
      <c r="D523" s="36"/>
      <c r="E523" s="36"/>
      <c r="F523" s="36"/>
      <c r="G523" s="27"/>
      <c r="H523" s="27"/>
      <c r="I523" s="27"/>
    </row>
    <row r="524" spans="2:9" ht="14.25">
      <c r="B524" s="34"/>
      <c r="C524" s="35"/>
      <c r="D524" s="36"/>
      <c r="E524" s="36"/>
      <c r="F524" s="36"/>
      <c r="G524" s="27"/>
      <c r="H524" s="27"/>
      <c r="I524" s="27"/>
    </row>
    <row r="525" spans="2:9" ht="14.25">
      <c r="B525" s="34"/>
      <c r="C525" s="35"/>
      <c r="D525" s="36"/>
      <c r="E525" s="36"/>
      <c r="F525" s="36"/>
      <c r="G525" s="27"/>
      <c r="H525" s="27"/>
      <c r="I525" s="27"/>
    </row>
    <row r="526" spans="2:9" ht="14.25">
      <c r="B526" s="34"/>
      <c r="C526" s="35"/>
      <c r="D526" s="36"/>
      <c r="E526" s="36"/>
      <c r="F526" s="36"/>
      <c r="G526" s="27"/>
      <c r="H526" s="27"/>
      <c r="I526" s="27"/>
    </row>
    <row r="527" spans="2:9" ht="14.25">
      <c r="B527" s="34"/>
      <c r="C527" s="35"/>
      <c r="D527" s="36"/>
      <c r="E527" s="36"/>
      <c r="F527" s="36"/>
      <c r="G527" s="27"/>
      <c r="H527" s="27"/>
      <c r="I527" s="27"/>
    </row>
    <row r="528" spans="2:9" ht="14.25">
      <c r="B528" s="34"/>
      <c r="C528" s="35"/>
      <c r="D528" s="36"/>
      <c r="E528" s="36"/>
      <c r="F528" s="36"/>
      <c r="G528" s="27"/>
      <c r="H528" s="27"/>
      <c r="I528" s="27"/>
    </row>
    <row r="529" spans="2:9" ht="14.25">
      <c r="B529" s="34"/>
      <c r="C529" s="35"/>
      <c r="D529" s="36"/>
      <c r="E529" s="36"/>
      <c r="F529" s="36"/>
      <c r="G529" s="27"/>
      <c r="H529" s="27"/>
      <c r="I529" s="27"/>
    </row>
    <row r="530" spans="2:9" ht="14.25">
      <c r="B530" s="34"/>
      <c r="C530" s="35"/>
      <c r="D530" s="36"/>
      <c r="E530" s="36"/>
      <c r="F530" s="36"/>
      <c r="G530" s="27"/>
      <c r="H530" s="27"/>
      <c r="I530" s="27"/>
    </row>
    <row r="531" spans="2:9" ht="14.25">
      <c r="B531" s="34"/>
      <c r="C531" s="35"/>
      <c r="D531" s="36"/>
      <c r="E531" s="36"/>
      <c r="F531" s="36"/>
      <c r="G531" s="27"/>
      <c r="H531" s="27"/>
      <c r="I531" s="27"/>
    </row>
    <row r="532" spans="2:9" ht="14.25">
      <c r="B532" s="34"/>
      <c r="C532" s="35"/>
      <c r="D532" s="36"/>
      <c r="E532" s="36"/>
      <c r="F532" s="36"/>
      <c r="G532" s="27"/>
      <c r="H532" s="27"/>
      <c r="I532" s="27"/>
    </row>
    <row r="533" spans="2:9" ht="14.25">
      <c r="B533" s="34"/>
      <c r="C533" s="35"/>
      <c r="D533" s="36"/>
      <c r="E533" s="36"/>
      <c r="F533" s="36"/>
      <c r="G533" s="27"/>
      <c r="H533" s="27"/>
      <c r="I533" s="27"/>
    </row>
    <row r="534" spans="2:9" ht="14.25">
      <c r="B534" s="34"/>
      <c r="C534" s="35"/>
      <c r="D534" s="36"/>
      <c r="E534" s="36"/>
      <c r="F534" s="36"/>
      <c r="G534" s="27"/>
      <c r="H534" s="27"/>
      <c r="I534" s="27"/>
    </row>
    <row r="535" spans="2:9" ht="14.25">
      <c r="B535" s="34"/>
      <c r="C535" s="35"/>
      <c r="D535" s="36"/>
      <c r="E535" s="36"/>
      <c r="F535" s="36"/>
      <c r="G535" s="27"/>
      <c r="H535" s="27"/>
      <c r="I535" s="27"/>
    </row>
    <row r="536" spans="2:9" ht="14.25">
      <c r="B536" s="34"/>
      <c r="C536" s="35"/>
      <c r="D536" s="36"/>
      <c r="E536" s="36"/>
      <c r="F536" s="36"/>
      <c r="G536" s="27"/>
      <c r="H536" s="27"/>
      <c r="I536" s="27"/>
    </row>
    <row r="537" spans="2:9" ht="14.25">
      <c r="B537" s="34"/>
      <c r="C537" s="35"/>
      <c r="D537" s="36"/>
      <c r="E537" s="36"/>
      <c r="F537" s="36"/>
      <c r="G537" s="27"/>
      <c r="H537" s="27"/>
      <c r="I537" s="27"/>
    </row>
    <row r="538" spans="2:9" ht="14.25">
      <c r="B538" s="34"/>
      <c r="C538" s="35"/>
      <c r="D538" s="36"/>
      <c r="E538" s="36"/>
      <c r="F538" s="36"/>
      <c r="G538" s="27"/>
      <c r="H538" s="27"/>
      <c r="I538" s="27"/>
    </row>
    <row r="539" spans="2:9" ht="14.25">
      <c r="B539" s="34"/>
      <c r="C539" s="35"/>
      <c r="D539" s="36"/>
      <c r="E539" s="36"/>
      <c r="F539" s="36"/>
      <c r="G539" s="27"/>
      <c r="H539" s="27"/>
      <c r="I539" s="27"/>
    </row>
    <row r="540" spans="2:9" ht="14.25">
      <c r="B540" s="34"/>
      <c r="C540" s="35"/>
      <c r="D540" s="36"/>
      <c r="E540" s="36"/>
      <c r="F540" s="36"/>
      <c r="G540" s="27"/>
      <c r="H540" s="27"/>
      <c r="I540" s="27"/>
    </row>
    <row r="541" spans="2:9" ht="14.25">
      <c r="B541" s="34"/>
      <c r="C541" s="35"/>
      <c r="D541" s="36"/>
      <c r="E541" s="36"/>
      <c r="F541" s="36"/>
      <c r="G541" s="27"/>
      <c r="H541" s="27"/>
      <c r="I541" s="27"/>
    </row>
    <row r="542" spans="2:9" ht="14.25">
      <c r="B542" s="34"/>
      <c r="C542" s="35"/>
      <c r="D542" s="36"/>
      <c r="E542" s="36"/>
      <c r="F542" s="36"/>
      <c r="G542" s="27"/>
      <c r="H542" s="27"/>
      <c r="I542" s="27"/>
    </row>
    <row r="543" spans="2:9" ht="14.25">
      <c r="B543" s="34"/>
      <c r="C543" s="35"/>
      <c r="D543" s="36"/>
      <c r="E543" s="36"/>
      <c r="F543" s="36"/>
      <c r="G543" s="27"/>
      <c r="H543" s="27"/>
      <c r="I543" s="27"/>
    </row>
    <row r="544" spans="2:9" ht="14.25">
      <c r="B544" s="34"/>
      <c r="C544" s="35"/>
      <c r="D544" s="36"/>
      <c r="E544" s="36"/>
      <c r="F544" s="36"/>
      <c r="G544" s="27"/>
      <c r="H544" s="27"/>
      <c r="I544" s="27"/>
    </row>
    <row r="545" spans="2:9" ht="14.25">
      <c r="B545" s="34"/>
      <c r="C545" s="35"/>
      <c r="D545" s="36"/>
      <c r="E545" s="36"/>
      <c r="F545" s="36"/>
      <c r="G545" s="27"/>
      <c r="H545" s="27"/>
      <c r="I545" s="27"/>
    </row>
    <row r="546" spans="2:9" ht="14.25">
      <c r="B546" s="34"/>
      <c r="C546" s="35"/>
      <c r="D546" s="36"/>
      <c r="E546" s="36"/>
      <c r="F546" s="36"/>
      <c r="G546" s="27"/>
      <c r="H546" s="27"/>
      <c r="I546" s="27"/>
    </row>
    <row r="547" spans="2:9" ht="14.25">
      <c r="B547" s="34"/>
      <c r="C547" s="35"/>
      <c r="D547" s="36"/>
      <c r="E547" s="36"/>
      <c r="F547" s="36"/>
      <c r="G547" s="27"/>
      <c r="H547" s="27"/>
      <c r="I547" s="27"/>
    </row>
    <row r="548" spans="2:9" ht="14.25">
      <c r="B548" s="34"/>
      <c r="C548" s="35"/>
      <c r="D548" s="36"/>
      <c r="E548" s="36"/>
      <c r="F548" s="36"/>
      <c r="G548" s="27"/>
      <c r="H548" s="27"/>
      <c r="I548" s="27"/>
    </row>
    <row r="549" spans="2:9" ht="14.25">
      <c r="B549" s="34"/>
      <c r="C549" s="35"/>
      <c r="D549" s="36"/>
      <c r="E549" s="36"/>
      <c r="F549" s="36"/>
      <c r="G549" s="27"/>
      <c r="H549" s="27"/>
      <c r="I549" s="27"/>
    </row>
    <row r="550" spans="2:9" ht="14.25">
      <c r="B550" s="34"/>
      <c r="C550" s="35"/>
      <c r="D550" s="36"/>
      <c r="E550" s="36"/>
      <c r="F550" s="36"/>
      <c r="G550" s="27"/>
      <c r="H550" s="27"/>
      <c r="I550" s="27"/>
    </row>
    <row r="551" spans="2:9" ht="14.25">
      <c r="B551" s="34"/>
      <c r="C551" s="35"/>
      <c r="D551" s="36"/>
      <c r="E551" s="36"/>
      <c r="F551" s="36"/>
      <c r="G551" s="27"/>
      <c r="H551" s="27"/>
      <c r="I551" s="27"/>
    </row>
    <row r="552" spans="2:9" ht="14.25">
      <c r="B552" s="34"/>
      <c r="C552" s="35"/>
      <c r="D552" s="36"/>
      <c r="E552" s="36"/>
      <c r="F552" s="36"/>
      <c r="G552" s="27"/>
      <c r="H552" s="27"/>
      <c r="I552" s="27"/>
    </row>
    <row r="553" spans="2:9" ht="14.25">
      <c r="B553" s="34"/>
      <c r="C553" s="35"/>
      <c r="D553" s="36"/>
      <c r="E553" s="36"/>
      <c r="F553" s="36"/>
      <c r="G553" s="27"/>
      <c r="H553" s="27"/>
      <c r="I553" s="27"/>
    </row>
    <row r="554" spans="2:9" ht="14.25">
      <c r="B554" s="34"/>
      <c r="C554" s="35"/>
      <c r="D554" s="36"/>
      <c r="E554" s="36"/>
      <c r="F554" s="36"/>
      <c r="G554" s="27"/>
      <c r="H554" s="27"/>
      <c r="I554" s="27"/>
    </row>
    <row r="555" spans="2:9" ht="14.25">
      <c r="B555" s="34"/>
      <c r="C555" s="35"/>
      <c r="D555" s="36"/>
      <c r="E555" s="36"/>
      <c r="F555" s="36"/>
      <c r="G555" s="27"/>
      <c r="H555" s="27"/>
      <c r="I555" s="27"/>
    </row>
    <row r="556" spans="2:9" ht="14.25">
      <c r="B556" s="34"/>
      <c r="C556" s="35"/>
      <c r="D556" s="36"/>
      <c r="E556" s="36"/>
      <c r="F556" s="36"/>
      <c r="G556" s="27"/>
      <c r="H556" s="27"/>
      <c r="I556" s="27"/>
    </row>
    <row r="557" spans="2:9" ht="14.25">
      <c r="B557" s="34"/>
      <c r="C557" s="35"/>
      <c r="D557" s="36"/>
      <c r="E557" s="36"/>
      <c r="F557" s="36"/>
      <c r="G557" s="27"/>
      <c r="H557" s="27"/>
      <c r="I557" s="27"/>
    </row>
    <row r="558" spans="2:9" ht="14.25">
      <c r="B558" s="34"/>
      <c r="C558" s="35"/>
      <c r="D558" s="36"/>
      <c r="E558" s="36"/>
      <c r="F558" s="36"/>
      <c r="G558" s="27"/>
      <c r="H558" s="27"/>
      <c r="I558" s="27"/>
    </row>
    <row r="559" spans="2:9" ht="14.25">
      <c r="B559" s="34"/>
      <c r="C559" s="35"/>
      <c r="D559" s="36"/>
      <c r="E559" s="36"/>
      <c r="F559" s="36"/>
      <c r="G559" s="27"/>
      <c r="H559" s="27"/>
      <c r="I559" s="27"/>
    </row>
    <row r="560" spans="2:9" ht="14.25">
      <c r="B560" s="34"/>
      <c r="C560" s="35"/>
      <c r="D560" s="36"/>
      <c r="E560" s="36"/>
      <c r="F560" s="36"/>
      <c r="G560" s="27"/>
      <c r="H560" s="27"/>
      <c r="I560" s="27"/>
    </row>
    <row r="561" spans="2:9" ht="14.25">
      <c r="B561" s="34"/>
      <c r="C561" s="35"/>
      <c r="D561" s="36"/>
      <c r="E561" s="36"/>
      <c r="F561" s="36"/>
      <c r="G561" s="27"/>
      <c r="H561" s="27"/>
      <c r="I561" s="27"/>
    </row>
    <row r="562" spans="2:9" ht="14.25">
      <c r="B562" s="34"/>
      <c r="C562" s="35"/>
      <c r="D562" s="36"/>
      <c r="E562" s="36"/>
      <c r="F562" s="36"/>
      <c r="G562" s="27"/>
      <c r="H562" s="27"/>
      <c r="I562" s="27"/>
    </row>
    <row r="563" spans="2:9" ht="14.25">
      <c r="B563" s="34"/>
      <c r="C563" s="35"/>
      <c r="D563" s="36"/>
      <c r="E563" s="36"/>
      <c r="F563" s="36"/>
      <c r="G563" s="27"/>
      <c r="H563" s="27"/>
      <c r="I563" s="27"/>
    </row>
    <row r="564" spans="2:9" ht="14.25">
      <c r="B564" s="34"/>
      <c r="C564" s="35"/>
      <c r="D564" s="36"/>
      <c r="E564" s="36"/>
      <c r="F564" s="36"/>
      <c r="G564" s="27"/>
      <c r="H564" s="27"/>
      <c r="I564" s="27"/>
    </row>
    <row r="565" spans="2:9" ht="14.25">
      <c r="B565" s="34"/>
      <c r="C565" s="35"/>
      <c r="D565" s="36"/>
      <c r="E565" s="36"/>
      <c r="F565" s="36"/>
      <c r="G565" s="27"/>
      <c r="H565" s="27"/>
      <c r="I565" s="27"/>
    </row>
    <row r="566" spans="2:9" ht="14.25">
      <c r="B566" s="34"/>
      <c r="C566" s="35"/>
      <c r="D566" s="36"/>
      <c r="E566" s="36"/>
      <c r="F566" s="36"/>
      <c r="G566" s="27"/>
      <c r="H566" s="27"/>
      <c r="I566" s="27"/>
    </row>
    <row r="567" spans="2:9" ht="14.25">
      <c r="B567" s="34"/>
      <c r="C567" s="35"/>
      <c r="D567" s="36"/>
      <c r="E567" s="36"/>
      <c r="F567" s="36"/>
      <c r="G567" s="27"/>
      <c r="H567" s="27"/>
      <c r="I567" s="27"/>
    </row>
    <row r="568" spans="2:9" ht="14.25">
      <c r="B568" s="34"/>
      <c r="C568" s="35"/>
      <c r="D568" s="36"/>
      <c r="E568" s="36"/>
      <c r="F568" s="36"/>
      <c r="G568" s="27"/>
      <c r="H568" s="27"/>
      <c r="I568" s="27"/>
    </row>
    <row r="569" spans="2:9" ht="14.25">
      <c r="B569" s="34"/>
      <c r="C569" s="35"/>
      <c r="D569" s="36"/>
      <c r="E569" s="36"/>
      <c r="F569" s="36"/>
      <c r="G569" s="27"/>
      <c r="H569" s="27"/>
      <c r="I569" s="27"/>
    </row>
    <row r="570" spans="2:9" ht="14.25">
      <c r="B570" s="34"/>
      <c r="C570" s="35"/>
      <c r="D570" s="36"/>
      <c r="E570" s="36"/>
      <c r="F570" s="36"/>
      <c r="G570" s="27"/>
      <c r="H570" s="27"/>
      <c r="I570" s="27"/>
    </row>
    <row r="571" spans="2:9" ht="14.25">
      <c r="B571" s="34"/>
      <c r="C571" s="35"/>
      <c r="D571" s="36"/>
      <c r="E571" s="36"/>
      <c r="F571" s="36"/>
      <c r="G571" s="27"/>
      <c r="H571" s="27"/>
      <c r="I571" s="27"/>
    </row>
    <row r="572" spans="2:9" ht="14.25">
      <c r="B572" s="34"/>
      <c r="C572" s="35"/>
      <c r="D572" s="36"/>
      <c r="E572" s="36"/>
      <c r="F572" s="36"/>
      <c r="G572" s="27"/>
      <c r="H572" s="27"/>
      <c r="I572" s="27"/>
    </row>
    <row r="573" spans="2:9" ht="14.25">
      <c r="B573" s="34"/>
      <c r="C573" s="35"/>
      <c r="D573" s="36"/>
      <c r="E573" s="36"/>
      <c r="F573" s="36"/>
      <c r="G573" s="27"/>
      <c r="H573" s="27"/>
      <c r="I573" s="27"/>
    </row>
    <row r="574" spans="2:9" ht="14.25">
      <c r="B574" s="34"/>
      <c r="C574" s="35"/>
      <c r="D574" s="36"/>
      <c r="E574" s="36"/>
      <c r="F574" s="36"/>
      <c r="G574" s="27"/>
      <c r="H574" s="27"/>
      <c r="I574" s="27"/>
    </row>
    <row r="575" spans="2:9" ht="14.25">
      <c r="B575" s="34"/>
      <c r="C575" s="35"/>
      <c r="D575" s="36"/>
      <c r="E575" s="36"/>
      <c r="F575" s="36"/>
      <c r="G575" s="27"/>
      <c r="H575" s="27"/>
      <c r="I575" s="27"/>
    </row>
    <row r="576" spans="2:9" ht="14.25">
      <c r="B576" s="34"/>
      <c r="C576" s="35"/>
      <c r="D576" s="36"/>
      <c r="E576" s="36"/>
      <c r="F576" s="36"/>
      <c r="G576" s="27"/>
      <c r="H576" s="27"/>
      <c r="I576" s="27"/>
    </row>
    <row r="577" spans="2:9" ht="14.25">
      <c r="B577" s="34"/>
      <c r="C577" s="35"/>
      <c r="D577" s="36"/>
      <c r="E577" s="36"/>
      <c r="F577" s="36"/>
      <c r="G577" s="27"/>
      <c r="H577" s="27"/>
      <c r="I577" s="27"/>
    </row>
    <row r="578" spans="2:9" ht="14.25">
      <c r="B578" s="34"/>
      <c r="C578" s="35"/>
      <c r="D578" s="36"/>
      <c r="E578" s="36"/>
      <c r="F578" s="36"/>
      <c r="G578" s="27"/>
      <c r="H578" s="27"/>
      <c r="I578" s="27"/>
    </row>
    <row r="579" spans="2:9" ht="14.25">
      <c r="B579" s="34"/>
      <c r="C579" s="35"/>
      <c r="D579" s="36"/>
      <c r="E579" s="36"/>
      <c r="F579" s="36"/>
      <c r="G579" s="27"/>
      <c r="H579" s="27"/>
      <c r="I579" s="27"/>
    </row>
    <row r="580" spans="2:9" ht="14.25">
      <c r="B580" s="34"/>
      <c r="C580" s="35"/>
      <c r="D580" s="36"/>
      <c r="E580" s="36"/>
      <c r="F580" s="36"/>
      <c r="G580" s="27"/>
      <c r="H580" s="27"/>
      <c r="I580" s="27"/>
    </row>
    <row r="581" spans="2:9" ht="14.25">
      <c r="B581" s="34"/>
      <c r="C581" s="35"/>
      <c r="D581" s="36"/>
      <c r="E581" s="36"/>
      <c r="F581" s="36"/>
      <c r="G581" s="27"/>
      <c r="H581" s="27"/>
      <c r="I581" s="27"/>
    </row>
    <row r="582" spans="2:9" ht="14.25">
      <c r="B582" s="34"/>
      <c r="C582" s="35"/>
      <c r="D582" s="36"/>
      <c r="E582" s="36"/>
      <c r="F582" s="36"/>
      <c r="G582" s="27"/>
      <c r="H582" s="27"/>
      <c r="I582" s="27"/>
    </row>
    <row r="583" spans="2:9" ht="14.25">
      <c r="B583" s="34"/>
      <c r="C583" s="35"/>
      <c r="D583" s="36"/>
      <c r="E583" s="36"/>
      <c r="F583" s="36"/>
      <c r="G583" s="27"/>
      <c r="H583" s="27"/>
      <c r="I583" s="27"/>
    </row>
    <row r="584" spans="2:9" ht="14.25">
      <c r="B584" s="34"/>
      <c r="C584" s="35"/>
      <c r="D584" s="36"/>
      <c r="E584" s="36"/>
      <c r="F584" s="36"/>
      <c r="G584" s="27"/>
      <c r="H584" s="27"/>
      <c r="I584" s="27"/>
    </row>
    <row r="585" spans="2:9" ht="14.25">
      <c r="B585" s="34"/>
      <c r="C585" s="35"/>
      <c r="D585" s="36"/>
      <c r="E585" s="36"/>
      <c r="F585" s="36"/>
      <c r="G585" s="27"/>
      <c r="H585" s="27"/>
      <c r="I585" s="27"/>
    </row>
    <row r="586" spans="2:9" ht="14.25">
      <c r="B586" s="34"/>
      <c r="C586" s="35"/>
      <c r="D586" s="36"/>
      <c r="E586" s="36"/>
      <c r="F586" s="36"/>
      <c r="G586" s="27"/>
      <c r="H586" s="27"/>
      <c r="I586" s="27"/>
    </row>
    <row r="587" spans="2:9" ht="14.25">
      <c r="B587" s="34"/>
      <c r="C587" s="35"/>
      <c r="D587" s="36"/>
      <c r="E587" s="36"/>
      <c r="F587" s="36"/>
      <c r="G587" s="27"/>
      <c r="H587" s="27"/>
      <c r="I587" s="27"/>
    </row>
    <row r="588" spans="2:9" ht="14.25">
      <c r="B588" s="34"/>
      <c r="C588" s="35"/>
      <c r="D588" s="36"/>
      <c r="E588" s="36"/>
      <c r="F588" s="36"/>
      <c r="G588" s="27"/>
      <c r="H588" s="27"/>
      <c r="I588" s="27"/>
    </row>
    <row r="589" spans="2:9" ht="14.25">
      <c r="B589" s="34"/>
      <c r="C589" s="35"/>
      <c r="D589" s="36"/>
      <c r="E589" s="36"/>
      <c r="F589" s="36"/>
      <c r="G589" s="27"/>
      <c r="H589" s="27"/>
      <c r="I589" s="27"/>
    </row>
    <row r="590" spans="2:9" ht="14.25">
      <c r="B590" s="34"/>
      <c r="C590" s="35"/>
      <c r="D590" s="36"/>
      <c r="E590" s="36"/>
      <c r="F590" s="36"/>
      <c r="G590" s="27"/>
      <c r="H590" s="27"/>
      <c r="I590" s="27"/>
    </row>
    <row r="591" spans="2:9" ht="14.25">
      <c r="B591" s="34"/>
      <c r="C591" s="35"/>
      <c r="D591" s="36"/>
      <c r="E591" s="36"/>
      <c r="F591" s="36"/>
      <c r="G591" s="27"/>
      <c r="H591" s="27"/>
      <c r="I591" s="27"/>
    </row>
    <row r="592" spans="2:9" ht="14.25">
      <c r="B592" s="34"/>
      <c r="C592" s="35"/>
      <c r="D592" s="36"/>
      <c r="E592" s="36"/>
      <c r="F592" s="36"/>
      <c r="G592" s="27"/>
      <c r="H592" s="27"/>
      <c r="I592" s="27"/>
    </row>
    <row r="593" spans="2:9" ht="14.25">
      <c r="B593" s="34"/>
      <c r="C593" s="35"/>
      <c r="D593" s="36"/>
      <c r="E593" s="36"/>
      <c r="F593" s="36"/>
      <c r="G593" s="27"/>
      <c r="H593" s="27"/>
      <c r="I593" s="27"/>
    </row>
    <row r="594" spans="2:9" ht="14.25">
      <c r="B594" s="34"/>
      <c r="C594" s="35"/>
      <c r="D594" s="36"/>
      <c r="E594" s="36"/>
      <c r="F594" s="36"/>
      <c r="G594" s="27"/>
      <c r="H594" s="27"/>
      <c r="I594" s="27"/>
    </row>
    <row r="595" spans="2:9" ht="14.25">
      <c r="B595" s="34"/>
      <c r="C595" s="35"/>
      <c r="D595" s="36"/>
      <c r="E595" s="36"/>
      <c r="F595" s="36"/>
      <c r="G595" s="27"/>
      <c r="H595" s="27"/>
      <c r="I595" s="27"/>
    </row>
    <row r="596" spans="2:9" ht="14.25">
      <c r="B596" s="34"/>
      <c r="C596" s="35"/>
      <c r="D596" s="36"/>
      <c r="E596" s="36"/>
      <c r="F596" s="36"/>
      <c r="G596" s="27"/>
      <c r="H596" s="27"/>
      <c r="I596" s="27"/>
    </row>
    <row r="597" spans="2:9" ht="14.25">
      <c r="B597" s="34"/>
      <c r="C597" s="35"/>
      <c r="D597" s="36"/>
      <c r="E597" s="36"/>
      <c r="F597" s="36"/>
      <c r="G597" s="27"/>
      <c r="H597" s="27"/>
      <c r="I597" s="27"/>
    </row>
    <row r="598" spans="2:9" ht="14.25">
      <c r="B598" s="34"/>
      <c r="C598" s="35"/>
      <c r="D598" s="36"/>
      <c r="E598" s="36"/>
      <c r="F598" s="36"/>
      <c r="G598" s="27"/>
      <c r="H598" s="27"/>
      <c r="I598" s="27"/>
    </row>
    <row r="599" spans="2:9" ht="14.25">
      <c r="B599" s="34"/>
      <c r="C599" s="35"/>
      <c r="D599" s="36"/>
      <c r="E599" s="36"/>
      <c r="F599" s="36"/>
      <c r="G599" s="27"/>
      <c r="H599" s="27"/>
      <c r="I599" s="27"/>
    </row>
    <row r="600" spans="2:9" ht="14.25">
      <c r="B600" s="34"/>
      <c r="C600" s="35"/>
      <c r="D600" s="36"/>
      <c r="E600" s="36"/>
      <c r="F600" s="36"/>
      <c r="G600" s="27"/>
      <c r="H600" s="27"/>
      <c r="I600" s="27"/>
    </row>
    <row r="601" spans="2:9" ht="14.25">
      <c r="B601" s="34"/>
      <c r="C601" s="35"/>
      <c r="D601" s="36"/>
      <c r="E601" s="36"/>
      <c r="F601" s="36"/>
      <c r="G601" s="27"/>
      <c r="H601" s="27"/>
      <c r="I601" s="27"/>
    </row>
    <row r="602" spans="2:9" ht="14.25">
      <c r="B602" s="34"/>
      <c r="C602" s="35"/>
      <c r="D602" s="36"/>
      <c r="E602" s="36"/>
      <c r="F602" s="36"/>
      <c r="G602" s="27"/>
      <c r="H602" s="27"/>
      <c r="I602" s="27"/>
    </row>
    <row r="603" spans="2:9" ht="14.25">
      <c r="B603" s="34"/>
      <c r="C603" s="35"/>
      <c r="D603" s="36"/>
      <c r="E603" s="36"/>
      <c r="F603" s="36"/>
      <c r="G603" s="27"/>
      <c r="H603" s="27"/>
      <c r="I603" s="27"/>
    </row>
    <row r="604" spans="2:9" ht="14.25">
      <c r="B604" s="34"/>
      <c r="C604" s="35"/>
      <c r="D604" s="36"/>
      <c r="E604" s="36"/>
      <c r="F604" s="36"/>
      <c r="G604" s="27"/>
      <c r="H604" s="27"/>
      <c r="I604" s="27"/>
    </row>
    <row r="605" spans="2:9" ht="14.25">
      <c r="B605" s="34"/>
      <c r="C605" s="35"/>
      <c r="D605" s="36"/>
      <c r="E605" s="36"/>
      <c r="F605" s="36"/>
      <c r="G605" s="27"/>
      <c r="H605" s="27"/>
      <c r="I605" s="27"/>
    </row>
    <row r="606" spans="2:9" ht="14.25">
      <c r="B606" s="34"/>
      <c r="C606" s="35"/>
      <c r="D606" s="36"/>
      <c r="E606" s="36"/>
      <c r="F606" s="36"/>
      <c r="G606" s="27"/>
      <c r="H606" s="27"/>
      <c r="I606" s="27"/>
    </row>
    <row r="607" spans="2:9" ht="14.25">
      <c r="B607" s="34"/>
      <c r="C607" s="35"/>
      <c r="D607" s="36"/>
      <c r="E607" s="36"/>
      <c r="F607" s="36"/>
      <c r="G607" s="27"/>
      <c r="H607" s="27"/>
      <c r="I607" s="27"/>
    </row>
    <row r="608" spans="2:9" ht="14.25">
      <c r="B608" s="34"/>
      <c r="C608" s="35"/>
      <c r="D608" s="36"/>
      <c r="E608" s="36"/>
      <c r="F608" s="36"/>
      <c r="G608" s="27"/>
      <c r="H608" s="27"/>
      <c r="I608" s="27"/>
    </row>
    <row r="609" spans="2:9" ht="14.25">
      <c r="B609" s="34"/>
      <c r="C609" s="35"/>
      <c r="D609" s="36"/>
      <c r="E609" s="36"/>
      <c r="F609" s="36"/>
      <c r="G609" s="27"/>
      <c r="H609" s="27"/>
      <c r="I609" s="27"/>
    </row>
    <row r="610" spans="2:9" ht="14.25">
      <c r="B610" s="34"/>
      <c r="C610" s="35"/>
      <c r="D610" s="36"/>
      <c r="E610" s="36"/>
      <c r="F610" s="36"/>
      <c r="G610" s="27"/>
      <c r="H610" s="27"/>
      <c r="I610" s="27"/>
    </row>
    <row r="611" spans="2:9" ht="14.25">
      <c r="B611" s="34"/>
      <c r="C611" s="35"/>
      <c r="D611" s="36"/>
      <c r="E611" s="36"/>
      <c r="F611" s="36"/>
      <c r="G611" s="27"/>
      <c r="H611" s="27"/>
      <c r="I611" s="27"/>
    </row>
    <row r="612" spans="2:9" ht="14.25">
      <c r="B612" s="34"/>
      <c r="C612" s="35"/>
      <c r="D612" s="36"/>
      <c r="E612" s="36"/>
      <c r="F612" s="36"/>
      <c r="G612" s="27"/>
      <c r="H612" s="27"/>
      <c r="I612" s="27"/>
    </row>
    <row r="613" spans="2:9" ht="14.25">
      <c r="B613" s="34"/>
      <c r="C613" s="35"/>
      <c r="D613" s="36"/>
      <c r="E613" s="36"/>
      <c r="F613" s="36"/>
      <c r="G613" s="27"/>
      <c r="H613" s="27"/>
      <c r="I613" s="27"/>
    </row>
    <row r="614" spans="2:9" ht="14.25">
      <c r="B614" s="34"/>
      <c r="C614" s="35"/>
      <c r="D614" s="36"/>
      <c r="E614" s="36"/>
      <c r="F614" s="36"/>
      <c r="G614" s="27"/>
      <c r="H614" s="27"/>
      <c r="I614" s="27"/>
    </row>
    <row r="615" spans="2:9" ht="14.25">
      <c r="B615" s="34"/>
      <c r="C615" s="35"/>
      <c r="D615" s="36"/>
      <c r="E615" s="36"/>
      <c r="F615" s="36"/>
      <c r="G615" s="27"/>
      <c r="H615" s="27"/>
      <c r="I615" s="27"/>
    </row>
    <row r="616" spans="2:9" ht="14.25">
      <c r="B616" s="34"/>
      <c r="C616" s="35"/>
      <c r="D616" s="36"/>
      <c r="E616" s="36"/>
      <c r="F616" s="36"/>
      <c r="G616" s="27"/>
      <c r="H616" s="27"/>
      <c r="I616" s="27"/>
    </row>
    <row r="617" spans="2:9" ht="14.25">
      <c r="B617" s="34"/>
      <c r="C617" s="35"/>
      <c r="D617" s="36"/>
      <c r="E617" s="36"/>
      <c r="F617" s="36"/>
      <c r="G617" s="27"/>
      <c r="H617" s="27"/>
      <c r="I617" s="27"/>
    </row>
    <row r="618" spans="2:9" ht="14.25">
      <c r="B618" s="34"/>
      <c r="C618" s="35"/>
      <c r="D618" s="36"/>
      <c r="E618" s="36"/>
      <c r="F618" s="36"/>
      <c r="G618" s="27"/>
      <c r="H618" s="27"/>
      <c r="I618" s="27"/>
    </row>
    <row r="619" spans="2:9" ht="14.25">
      <c r="B619" s="34"/>
      <c r="C619" s="35"/>
      <c r="D619" s="36"/>
      <c r="E619" s="36"/>
      <c r="F619" s="36"/>
      <c r="G619" s="27"/>
      <c r="H619" s="27"/>
      <c r="I619" s="27"/>
    </row>
    <row r="620" spans="2:9" ht="14.25">
      <c r="B620" s="34"/>
      <c r="C620" s="35"/>
      <c r="D620" s="36"/>
      <c r="E620" s="36"/>
      <c r="F620" s="36"/>
      <c r="G620" s="27"/>
      <c r="H620" s="27"/>
      <c r="I620" s="27"/>
    </row>
    <row r="621" spans="2:9" ht="14.25">
      <c r="B621" s="34"/>
      <c r="C621" s="35"/>
      <c r="D621" s="36"/>
      <c r="E621" s="36"/>
      <c r="F621" s="36"/>
      <c r="G621" s="27"/>
      <c r="H621" s="27"/>
      <c r="I621" s="27"/>
    </row>
    <row r="622" spans="2:9" ht="14.25">
      <c r="B622" s="34"/>
      <c r="C622" s="35"/>
      <c r="D622" s="36"/>
      <c r="E622" s="36"/>
      <c r="F622" s="36"/>
      <c r="G622" s="27"/>
      <c r="H622" s="27"/>
      <c r="I622" s="27"/>
    </row>
    <row r="623" spans="2:9" ht="14.25">
      <c r="B623" s="34"/>
      <c r="C623" s="35"/>
      <c r="D623" s="36"/>
      <c r="E623" s="36"/>
      <c r="F623" s="36"/>
      <c r="G623" s="27"/>
      <c r="H623" s="27"/>
      <c r="I623" s="27"/>
    </row>
    <row r="624" spans="2:9" ht="14.25">
      <c r="B624" s="34"/>
      <c r="C624" s="35"/>
      <c r="D624" s="36"/>
      <c r="E624" s="36"/>
      <c r="F624" s="36"/>
      <c r="G624" s="27"/>
      <c r="H624" s="27"/>
      <c r="I624" s="27"/>
    </row>
    <row r="625" spans="2:9" ht="14.25">
      <c r="B625" s="34"/>
      <c r="C625" s="35"/>
      <c r="D625" s="36"/>
      <c r="E625" s="36"/>
      <c r="F625" s="36"/>
      <c r="G625" s="27"/>
      <c r="H625" s="27"/>
      <c r="I625" s="27"/>
    </row>
    <row r="626" spans="2:9" ht="14.25">
      <c r="B626" s="34"/>
      <c r="C626" s="35"/>
      <c r="D626" s="36"/>
      <c r="E626" s="36"/>
      <c r="F626" s="36"/>
      <c r="G626" s="27"/>
      <c r="H626" s="27"/>
      <c r="I626" s="27"/>
    </row>
    <row r="627" spans="2:9" ht="14.25">
      <c r="B627" s="34"/>
      <c r="C627" s="35"/>
      <c r="D627" s="36"/>
      <c r="E627" s="36"/>
      <c r="F627" s="36"/>
      <c r="G627" s="27"/>
      <c r="H627" s="27"/>
      <c r="I627" s="27"/>
    </row>
    <row r="628" spans="2:9" ht="14.25">
      <c r="B628" s="34"/>
      <c r="C628" s="35"/>
      <c r="D628" s="36"/>
      <c r="E628" s="36"/>
      <c r="F628" s="36"/>
      <c r="G628" s="27"/>
      <c r="H628" s="27"/>
      <c r="I628" s="27"/>
    </row>
    <row r="629" spans="2:9" ht="14.25">
      <c r="B629" s="34"/>
      <c r="C629" s="35"/>
      <c r="D629" s="36"/>
      <c r="E629" s="36"/>
      <c r="F629" s="36"/>
      <c r="G629" s="27"/>
      <c r="H629" s="27"/>
      <c r="I629" s="27"/>
    </row>
    <row r="630" spans="2:9" ht="14.25">
      <c r="B630" s="34"/>
      <c r="C630" s="35"/>
      <c r="D630" s="36"/>
      <c r="E630" s="36"/>
      <c r="F630" s="36"/>
      <c r="G630" s="27"/>
      <c r="H630" s="27"/>
      <c r="I630" s="27"/>
    </row>
    <row r="631" spans="2:9" ht="14.25">
      <c r="B631" s="34"/>
      <c r="C631" s="35"/>
      <c r="D631" s="36"/>
      <c r="E631" s="36"/>
      <c r="F631" s="36"/>
      <c r="G631" s="27"/>
      <c r="H631" s="27"/>
      <c r="I631" s="27"/>
    </row>
    <row r="632" spans="2:9" ht="14.25">
      <c r="B632" s="34"/>
      <c r="C632" s="35"/>
      <c r="D632" s="36"/>
      <c r="E632" s="36"/>
      <c r="F632" s="36"/>
      <c r="G632" s="27"/>
      <c r="H632" s="27"/>
      <c r="I632" s="27"/>
    </row>
    <row r="633" spans="2:9" ht="14.25">
      <c r="B633" s="34"/>
      <c r="C633" s="35"/>
      <c r="D633" s="36"/>
      <c r="E633" s="36"/>
      <c r="F633" s="36"/>
      <c r="G633" s="27"/>
      <c r="H633" s="27"/>
      <c r="I633" s="27"/>
    </row>
    <row r="634" spans="2:9" ht="14.25">
      <c r="B634" s="34"/>
      <c r="C634" s="35"/>
      <c r="D634" s="36"/>
      <c r="E634" s="36"/>
      <c r="F634" s="36"/>
      <c r="G634" s="27"/>
      <c r="H634" s="27"/>
      <c r="I634" s="27"/>
    </row>
    <row r="635" spans="2:9" ht="14.25">
      <c r="B635" s="34"/>
      <c r="C635" s="35"/>
      <c r="D635" s="36"/>
      <c r="E635" s="36"/>
      <c r="F635" s="36"/>
      <c r="G635" s="27"/>
      <c r="H635" s="27"/>
      <c r="I635" s="27"/>
    </row>
    <row r="636" spans="2:9" ht="14.25">
      <c r="B636" s="34"/>
      <c r="C636" s="35"/>
      <c r="D636" s="36"/>
      <c r="E636" s="36"/>
      <c r="F636" s="36"/>
      <c r="G636" s="27"/>
      <c r="H636" s="27"/>
      <c r="I636" s="27"/>
    </row>
    <row r="637" spans="2:9" ht="14.25">
      <c r="B637" s="34"/>
      <c r="C637" s="35"/>
      <c r="D637" s="36"/>
      <c r="E637" s="36"/>
      <c r="F637" s="36"/>
      <c r="G637" s="27"/>
      <c r="H637" s="27"/>
      <c r="I637" s="27"/>
    </row>
    <row r="638" spans="2:9" ht="14.25">
      <c r="B638" s="34"/>
      <c r="C638" s="35"/>
      <c r="D638" s="36"/>
      <c r="E638" s="36"/>
      <c r="F638" s="36"/>
      <c r="G638" s="27"/>
      <c r="H638" s="27"/>
      <c r="I638" s="27"/>
    </row>
    <row r="639" spans="2:9" ht="14.25">
      <c r="B639" s="34"/>
      <c r="C639" s="35"/>
      <c r="D639" s="36"/>
      <c r="E639" s="36"/>
      <c r="F639" s="36"/>
      <c r="G639" s="27"/>
      <c r="H639" s="27"/>
      <c r="I639" s="27"/>
    </row>
    <row r="640" spans="2:9" ht="14.25">
      <c r="B640" s="34"/>
      <c r="C640" s="35"/>
      <c r="D640" s="36"/>
      <c r="E640" s="36"/>
      <c r="F640" s="36"/>
      <c r="G640" s="27"/>
      <c r="H640" s="27"/>
      <c r="I640" s="27"/>
    </row>
    <row r="641" spans="2:9" ht="14.25">
      <c r="B641" s="34"/>
      <c r="C641" s="35"/>
      <c r="D641" s="36"/>
      <c r="E641" s="36"/>
      <c r="F641" s="36"/>
      <c r="G641" s="27"/>
      <c r="H641" s="27"/>
      <c r="I641" s="27"/>
    </row>
    <row r="642" spans="2:9" ht="14.25">
      <c r="B642" s="34"/>
      <c r="C642" s="35"/>
      <c r="D642" s="36"/>
      <c r="E642" s="36"/>
      <c r="F642" s="36"/>
      <c r="G642" s="27"/>
      <c r="H642" s="27"/>
      <c r="I642" s="27"/>
    </row>
    <row r="643" spans="2:9" ht="14.25">
      <c r="B643" s="34"/>
      <c r="C643" s="35"/>
      <c r="D643" s="36"/>
      <c r="E643" s="36"/>
      <c r="F643" s="36"/>
      <c r="G643" s="27"/>
      <c r="H643" s="27"/>
      <c r="I643" s="27"/>
    </row>
    <row r="644" spans="2:9" ht="14.25">
      <c r="B644" s="34"/>
      <c r="C644" s="35"/>
      <c r="D644" s="36"/>
      <c r="E644" s="36"/>
      <c r="F644" s="36"/>
      <c r="G644" s="27"/>
      <c r="H644" s="27"/>
      <c r="I644" s="27"/>
    </row>
    <row r="645" spans="2:9" ht="14.25">
      <c r="B645" s="34"/>
      <c r="C645" s="35"/>
      <c r="D645" s="36"/>
      <c r="E645" s="36"/>
      <c r="F645" s="36"/>
      <c r="G645" s="27"/>
      <c r="H645" s="27"/>
      <c r="I645" s="27"/>
    </row>
    <row r="646" spans="2:9" ht="14.25">
      <c r="B646" s="34"/>
      <c r="C646" s="35"/>
      <c r="D646" s="36"/>
      <c r="E646" s="36"/>
      <c r="F646" s="36"/>
      <c r="G646" s="27"/>
      <c r="H646" s="27"/>
      <c r="I646" s="27"/>
    </row>
    <row r="647" spans="2:9" ht="14.25">
      <c r="B647" s="34"/>
      <c r="C647" s="35"/>
      <c r="D647" s="36"/>
      <c r="E647" s="36"/>
      <c r="F647" s="36"/>
      <c r="G647" s="27"/>
      <c r="H647" s="27"/>
      <c r="I647" s="27"/>
    </row>
    <row r="648" spans="2:9" ht="14.25">
      <c r="B648" s="34"/>
      <c r="C648" s="35"/>
      <c r="D648" s="36"/>
      <c r="E648" s="36"/>
      <c r="F648" s="36"/>
      <c r="G648" s="27"/>
      <c r="H648" s="27"/>
      <c r="I648" s="27"/>
    </row>
    <row r="649" spans="2:9" ht="14.25">
      <c r="B649" s="34"/>
      <c r="C649" s="35"/>
      <c r="D649" s="36"/>
      <c r="E649" s="36"/>
      <c r="F649" s="36"/>
      <c r="G649" s="27"/>
      <c r="H649" s="27"/>
      <c r="I649" s="27"/>
    </row>
    <row r="650" spans="2:9" ht="14.25">
      <c r="B650" s="35"/>
      <c r="C650" s="35"/>
      <c r="D650" s="36"/>
      <c r="E650" s="36"/>
      <c r="F650" s="36"/>
      <c r="G650" s="27"/>
      <c r="H650" s="27"/>
      <c r="I650" s="27"/>
    </row>
    <row r="651" spans="2:9" ht="14.25">
      <c r="B651" s="35"/>
      <c r="C651" s="35"/>
      <c r="D651" s="36"/>
      <c r="E651" s="36"/>
      <c r="F651" s="36"/>
      <c r="G651" s="27"/>
      <c r="H651" s="27"/>
      <c r="I651" s="27"/>
    </row>
    <row r="652" spans="2:9" ht="14.25">
      <c r="B652" s="35"/>
      <c r="C652" s="35"/>
      <c r="D652" s="36"/>
      <c r="E652" s="36"/>
      <c r="F652" s="36"/>
      <c r="G652" s="27"/>
      <c r="H652" s="27"/>
      <c r="I652" s="27"/>
    </row>
    <row r="653" spans="2:9" ht="14.25">
      <c r="B653" s="35"/>
      <c r="C653" s="35"/>
      <c r="D653" s="36"/>
      <c r="E653" s="36"/>
      <c r="F653" s="36"/>
      <c r="G653" s="27"/>
      <c r="H653" s="27"/>
      <c r="I653" s="27"/>
    </row>
    <row r="654" spans="2:9" ht="14.25">
      <c r="B654" s="35"/>
      <c r="C654" s="35"/>
      <c r="D654" s="36"/>
      <c r="E654" s="36"/>
      <c r="F654" s="36"/>
      <c r="G654" s="27"/>
      <c r="H654" s="27"/>
      <c r="I654" s="27"/>
    </row>
    <row r="655" spans="2:9" ht="14.25">
      <c r="B655" s="35"/>
      <c r="C655" s="35"/>
      <c r="D655" s="36"/>
      <c r="E655" s="36"/>
      <c r="F655" s="36"/>
      <c r="G655" s="27"/>
      <c r="H655" s="27"/>
      <c r="I655" s="27"/>
    </row>
    <row r="656" spans="2:9" ht="14.25">
      <c r="B656" s="35"/>
      <c r="C656" s="35"/>
      <c r="D656" s="36"/>
      <c r="E656" s="36"/>
      <c r="F656" s="36"/>
      <c r="G656" s="27"/>
      <c r="H656" s="27"/>
      <c r="I656" s="27"/>
    </row>
    <row r="657" spans="2:9" ht="14.25">
      <c r="B657" s="35"/>
      <c r="C657" s="35"/>
      <c r="D657" s="36"/>
      <c r="E657" s="36"/>
      <c r="F657" s="36"/>
      <c r="G657" s="27"/>
      <c r="H657" s="27"/>
      <c r="I657" s="27"/>
    </row>
    <row r="658" spans="2:9" ht="14.25">
      <c r="B658" s="35"/>
      <c r="C658" s="35"/>
      <c r="D658" s="36"/>
      <c r="E658" s="36"/>
      <c r="F658" s="36"/>
      <c r="G658" s="27"/>
      <c r="H658" s="27"/>
      <c r="I658" s="27"/>
    </row>
    <row r="659" spans="2:9" ht="14.25">
      <c r="B659" s="35"/>
      <c r="C659" s="35"/>
      <c r="D659" s="36"/>
      <c r="E659" s="36"/>
      <c r="F659" s="36"/>
      <c r="G659" s="27"/>
      <c r="H659" s="27"/>
      <c r="I659" s="27"/>
    </row>
    <row r="660" spans="2:9" ht="14.25">
      <c r="B660" s="35"/>
      <c r="C660" s="35"/>
      <c r="D660" s="36"/>
      <c r="E660" s="36"/>
      <c r="F660" s="36"/>
      <c r="G660" s="27"/>
      <c r="H660" s="27"/>
      <c r="I660" s="27"/>
    </row>
    <row r="661" spans="2:9" ht="14.25">
      <c r="B661" s="35"/>
      <c r="C661" s="35"/>
      <c r="D661" s="36"/>
      <c r="E661" s="36"/>
      <c r="F661" s="36"/>
      <c r="G661" s="27"/>
      <c r="H661" s="27"/>
      <c r="I661" s="27"/>
    </row>
    <row r="662" spans="2:9" ht="14.25">
      <c r="B662" s="35"/>
      <c r="C662" s="35"/>
      <c r="D662" s="36"/>
      <c r="E662" s="36"/>
      <c r="F662" s="36"/>
      <c r="G662" s="27"/>
      <c r="H662" s="27"/>
      <c r="I662" s="27"/>
    </row>
    <row r="663" spans="2:9" ht="14.25">
      <c r="B663" s="35"/>
      <c r="C663" s="35"/>
      <c r="D663" s="36"/>
      <c r="E663" s="36"/>
      <c r="F663" s="36"/>
      <c r="G663" s="27"/>
      <c r="H663" s="27"/>
      <c r="I663" s="27"/>
    </row>
    <row r="664" spans="2:9" ht="14.25">
      <c r="B664" s="35"/>
      <c r="C664" s="35"/>
      <c r="D664" s="36"/>
      <c r="E664" s="36"/>
      <c r="F664" s="36"/>
      <c r="G664" s="27"/>
      <c r="H664" s="27"/>
      <c r="I664" s="27"/>
    </row>
    <row r="665" spans="2:9" ht="14.25">
      <c r="B665" s="35"/>
      <c r="C665" s="35"/>
      <c r="D665" s="36"/>
      <c r="E665" s="36"/>
      <c r="F665" s="36"/>
      <c r="G665" s="27"/>
      <c r="H665" s="27"/>
      <c r="I665" s="27"/>
    </row>
    <row r="666" spans="2:9" ht="14.25">
      <c r="B666" s="35"/>
      <c r="C666" s="35"/>
      <c r="D666" s="36"/>
      <c r="E666" s="36"/>
      <c r="F666" s="36"/>
      <c r="G666" s="27"/>
      <c r="H666" s="27"/>
      <c r="I666" s="27"/>
    </row>
    <row r="667" spans="2:9" ht="14.25">
      <c r="B667" s="35"/>
      <c r="C667" s="35"/>
      <c r="D667" s="36"/>
      <c r="E667" s="36"/>
      <c r="F667" s="36"/>
      <c r="G667" s="27"/>
      <c r="H667" s="27"/>
      <c r="I667" s="27"/>
    </row>
    <row r="668" spans="2:9" ht="14.25">
      <c r="B668" s="35"/>
      <c r="C668" s="35"/>
      <c r="D668" s="36"/>
      <c r="E668" s="36"/>
      <c r="F668" s="36"/>
      <c r="G668" s="27"/>
      <c r="H668" s="27"/>
      <c r="I668" s="27"/>
    </row>
    <row r="669" spans="2:9" ht="14.25">
      <c r="B669" s="35"/>
      <c r="C669" s="35"/>
      <c r="D669" s="36"/>
      <c r="E669" s="36"/>
      <c r="F669" s="36"/>
      <c r="G669" s="27"/>
      <c r="H669" s="27"/>
      <c r="I669" s="27"/>
    </row>
    <row r="670" spans="2:9" ht="14.25">
      <c r="B670" s="35"/>
      <c r="C670" s="35"/>
      <c r="D670" s="36"/>
      <c r="E670" s="36"/>
      <c r="F670" s="36"/>
      <c r="G670" s="27"/>
      <c r="H670" s="27"/>
      <c r="I670" s="27"/>
    </row>
    <row r="671" spans="2:9" ht="14.25">
      <c r="B671" s="35"/>
      <c r="C671" s="35"/>
      <c r="D671" s="36"/>
      <c r="E671" s="36"/>
      <c r="F671" s="36"/>
      <c r="G671" s="27"/>
      <c r="H671" s="27"/>
      <c r="I671" s="27"/>
    </row>
    <row r="672" spans="2:9" ht="14.25">
      <c r="B672" s="35"/>
      <c r="C672" s="35"/>
      <c r="D672" s="36"/>
      <c r="E672" s="36"/>
      <c r="F672" s="36"/>
      <c r="G672" s="27"/>
      <c r="H672" s="27"/>
      <c r="I672" s="27"/>
    </row>
    <row r="673" spans="2:9" ht="14.25">
      <c r="B673" s="35"/>
      <c r="C673" s="35"/>
      <c r="D673" s="36"/>
      <c r="E673" s="36"/>
      <c r="F673" s="36"/>
      <c r="G673" s="27"/>
      <c r="H673" s="27"/>
      <c r="I673" s="27"/>
    </row>
    <row r="674" spans="2:9" ht="14.25">
      <c r="B674" s="35"/>
      <c r="C674" s="35"/>
      <c r="D674" s="36"/>
      <c r="E674" s="36"/>
      <c r="F674" s="36"/>
      <c r="G674" s="27"/>
      <c r="H674" s="27"/>
      <c r="I674" s="27"/>
    </row>
    <row r="675" spans="4:6" ht="14.25">
      <c r="D675" s="36"/>
      <c r="E675" s="36"/>
      <c r="F675" s="36"/>
    </row>
  </sheetData>
  <mergeCells count="18">
    <mergeCell ref="H1:I1"/>
    <mergeCell ref="K1:L1"/>
    <mergeCell ref="G1:G3"/>
    <mergeCell ref="J1:J3"/>
    <mergeCell ref="A1:A3"/>
    <mergeCell ref="B1:B3"/>
    <mergeCell ref="C1:C3"/>
    <mergeCell ref="D1:D3"/>
    <mergeCell ref="M1:M3"/>
    <mergeCell ref="N1:N3"/>
    <mergeCell ref="O1:O3"/>
    <mergeCell ref="E1:F1"/>
    <mergeCell ref="E2:E3"/>
    <mergeCell ref="H2:H3"/>
    <mergeCell ref="K2:K3"/>
    <mergeCell ref="I2:I3"/>
    <mergeCell ref="F2:F3"/>
    <mergeCell ref="L2:L3"/>
  </mergeCells>
  <printOptions gridLines="1" horizontalCentered="1"/>
  <pageMargins left="0.1968503937007874" right="0.1968503937007874" top="0.9448818897637796" bottom="0.6299212598425197" header="0.5118110236220472" footer="0.3937007874015748"/>
  <pageSetup horizontalDpi="600" verticalDpi="600" orientation="landscape" paperSize="9" scale="70" r:id="rId1"/>
  <headerFooter alignWithMargins="0">
    <oddHeader>&amp;C&amp;"Arial CE,Pogrubiony"&amp;12Projekt planu wydatków na zadania zlecone z zakresu administracji rządowej, na zadania własne 
oraz na zadania realizowane na podstawie porozumień na 2008 rok&amp;R&amp;11Zał. nr 7
</oddHeader>
    <oddFooter>&amp;L&amp;8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25" customWidth="1"/>
    <col min="2" max="2" width="54.00390625" style="25" customWidth="1"/>
    <col min="3" max="3" width="25.625" style="35" customWidth="1"/>
    <col min="4" max="4" width="20.625" style="35" customWidth="1"/>
    <col min="5" max="5" width="47.375" style="25" customWidth="1"/>
    <col min="6" max="16384" width="9.125" style="25" customWidth="1"/>
  </cols>
  <sheetData>
    <row r="1" spans="1:10" ht="43.5" customHeight="1">
      <c r="A1" s="58" t="s">
        <v>40</v>
      </c>
      <c r="B1" s="58" t="s">
        <v>41</v>
      </c>
      <c r="C1" s="8" t="s">
        <v>90</v>
      </c>
      <c r="D1" s="8" t="s">
        <v>91</v>
      </c>
      <c r="E1" s="8" t="s">
        <v>92</v>
      </c>
      <c r="F1" s="28"/>
      <c r="G1" s="28"/>
      <c r="H1" s="28"/>
      <c r="I1" s="59"/>
      <c r="J1" s="59"/>
    </row>
    <row r="2" spans="1:10" s="30" customFormat="1" ht="11.25" customHeight="1">
      <c r="A2" s="60">
        <v>1</v>
      </c>
      <c r="B2" s="60">
        <v>2</v>
      </c>
      <c r="C2" s="61">
        <v>3</v>
      </c>
      <c r="D2" s="60">
        <v>4</v>
      </c>
      <c r="E2" s="60">
        <v>5</v>
      </c>
      <c r="F2" s="29"/>
      <c r="G2" s="29"/>
      <c r="H2" s="29"/>
      <c r="I2" s="29"/>
      <c r="J2" s="29"/>
    </row>
    <row r="3" spans="1:10" ht="32.25" customHeight="1">
      <c r="A3" s="62">
        <v>1</v>
      </c>
      <c r="B3" s="63" t="s">
        <v>99</v>
      </c>
      <c r="C3" s="64">
        <v>900000</v>
      </c>
      <c r="D3" s="64">
        <v>1000000</v>
      </c>
      <c r="E3" s="81" t="s">
        <v>74</v>
      </c>
      <c r="F3" s="59"/>
      <c r="G3" s="59"/>
      <c r="H3" s="59"/>
      <c r="I3" s="59"/>
      <c r="J3" s="59"/>
    </row>
    <row r="4" spans="1:10" ht="32.25" customHeight="1">
      <c r="A4" s="62">
        <v>3</v>
      </c>
      <c r="B4" s="63" t="s">
        <v>75</v>
      </c>
      <c r="C4" s="64">
        <v>500000</v>
      </c>
      <c r="D4" s="64">
        <v>300000</v>
      </c>
      <c r="E4" s="81" t="s">
        <v>76</v>
      </c>
      <c r="F4" s="59"/>
      <c r="G4" s="59"/>
      <c r="H4" s="59"/>
      <c r="I4" s="59"/>
      <c r="J4" s="59"/>
    </row>
    <row r="5" spans="1:10" ht="32.25" customHeight="1">
      <c r="A5" s="62">
        <v>5</v>
      </c>
      <c r="B5" s="65" t="s">
        <v>42</v>
      </c>
      <c r="C5" s="64">
        <v>1000000</v>
      </c>
      <c r="D5" s="64">
        <v>800000</v>
      </c>
      <c r="E5" s="81"/>
      <c r="F5" s="59"/>
      <c r="G5" s="59"/>
      <c r="H5" s="59"/>
      <c r="I5" s="59"/>
      <c r="J5" s="59"/>
    </row>
    <row r="6" spans="1:10" ht="32.25" customHeight="1">
      <c r="A6" s="62">
        <v>6</v>
      </c>
      <c r="B6" s="65" t="s">
        <v>93</v>
      </c>
      <c r="C6" s="64">
        <v>570000</v>
      </c>
      <c r="D6" s="64">
        <v>600000</v>
      </c>
      <c r="E6" s="81"/>
      <c r="F6" s="59"/>
      <c r="G6" s="59"/>
      <c r="H6" s="59"/>
      <c r="I6" s="59"/>
      <c r="J6" s="59"/>
    </row>
    <row r="7" spans="1:10" ht="32.25" customHeight="1">
      <c r="A7" s="62">
        <v>7</v>
      </c>
      <c r="B7" s="65" t="s">
        <v>98</v>
      </c>
      <c r="C7" s="64">
        <v>0</v>
      </c>
      <c r="D7" s="64">
        <v>500000</v>
      </c>
      <c r="E7" s="81"/>
      <c r="F7" s="59"/>
      <c r="G7" s="59"/>
      <c r="H7" s="59"/>
      <c r="I7" s="59"/>
      <c r="J7" s="59"/>
    </row>
    <row r="8" spans="1:10" ht="72">
      <c r="A8" s="62">
        <v>8</v>
      </c>
      <c r="B8" s="65" t="s">
        <v>94</v>
      </c>
      <c r="C8" s="64">
        <v>0</v>
      </c>
      <c r="D8" s="64">
        <v>30000</v>
      </c>
      <c r="E8" s="82" t="s">
        <v>95</v>
      </c>
      <c r="F8" s="59"/>
      <c r="G8" s="59"/>
      <c r="H8" s="59"/>
      <c r="I8" s="59"/>
      <c r="J8" s="59"/>
    </row>
    <row r="9" spans="1:10" ht="29.25" customHeight="1">
      <c r="A9" s="66"/>
      <c r="B9" s="66" t="s">
        <v>43</v>
      </c>
      <c r="C9" s="20"/>
      <c r="D9" s="20">
        <f>SUM(D3:D8)</f>
        <v>3230000</v>
      </c>
      <c r="E9" s="2"/>
      <c r="F9" s="59"/>
      <c r="G9" s="59"/>
      <c r="H9" s="59"/>
      <c r="I9" s="59"/>
      <c r="J9" s="59"/>
    </row>
    <row r="10" spans="1:10" ht="12.75">
      <c r="A10" s="59"/>
      <c r="B10" s="59"/>
      <c r="C10" s="33"/>
      <c r="D10" s="33"/>
      <c r="E10" s="59"/>
      <c r="F10" s="59"/>
      <c r="G10" s="59"/>
      <c r="H10" s="59"/>
      <c r="I10" s="59"/>
      <c r="J10" s="59"/>
    </row>
    <row r="11" spans="1:10" ht="12.75">
      <c r="A11" s="59"/>
      <c r="B11" s="59"/>
      <c r="C11" s="33"/>
      <c r="D11" s="33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33"/>
      <c r="D12" s="33"/>
      <c r="E12" s="59"/>
      <c r="F12" s="59"/>
      <c r="G12" s="59"/>
      <c r="H12" s="59"/>
      <c r="I12" s="59"/>
      <c r="J12" s="59"/>
    </row>
    <row r="13" spans="1:10" ht="12.75">
      <c r="A13" s="59"/>
      <c r="B13" s="59"/>
      <c r="C13" s="33"/>
      <c r="D13" s="33"/>
      <c r="E13" s="59"/>
      <c r="F13" s="59"/>
      <c r="G13" s="59"/>
      <c r="H13" s="59"/>
      <c r="I13" s="59"/>
      <c r="J13" s="59"/>
    </row>
    <row r="14" spans="1:10" ht="12.75">
      <c r="A14" s="59"/>
      <c r="B14" s="59"/>
      <c r="C14" s="33"/>
      <c r="D14" s="33"/>
      <c r="E14" s="59"/>
      <c r="F14" s="59"/>
      <c r="G14" s="59"/>
      <c r="H14" s="59"/>
      <c r="I14" s="59"/>
      <c r="J14" s="59"/>
    </row>
    <row r="15" spans="1:10" ht="12.75">
      <c r="A15" s="59"/>
      <c r="B15" s="59"/>
      <c r="C15" s="33"/>
      <c r="D15" s="33"/>
      <c r="E15" s="59"/>
      <c r="F15" s="59"/>
      <c r="G15" s="59"/>
      <c r="H15" s="59"/>
      <c r="I15" s="59"/>
      <c r="J15" s="59"/>
    </row>
    <row r="16" spans="1:10" ht="12.75">
      <c r="A16" s="59"/>
      <c r="B16" s="59"/>
      <c r="C16" s="33"/>
      <c r="D16" s="33"/>
      <c r="E16" s="59"/>
      <c r="F16" s="59"/>
      <c r="G16" s="59"/>
      <c r="H16" s="59"/>
      <c r="I16" s="59"/>
      <c r="J16" s="59"/>
    </row>
  </sheetData>
  <printOptions horizontalCentered="1"/>
  <pageMargins left="0" right="0" top="0.8267716535433072" bottom="0.984251968503937" header="0.5118110236220472" footer="0.5118110236220472"/>
  <pageSetup horizontalDpi="600" verticalDpi="600" orientation="landscape" paperSize="9" scale="95" r:id="rId1"/>
  <headerFooter alignWithMargins="0">
    <oddHeader>&amp;C&amp;"Arial CE,Pogrubiony"&amp;11Specyfikacja rezerwy celowej na 2008 r.&amp;RZał. nr 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37"/>
  <sheetViews>
    <sheetView workbookViewId="0" topLeftCell="A1">
      <selection activeCell="A1" sqref="A1"/>
    </sheetView>
  </sheetViews>
  <sheetFormatPr defaultColWidth="9.00390625" defaultRowHeight="12.75"/>
  <cols>
    <col min="1" max="1" width="2.875" style="84" customWidth="1"/>
    <col min="2" max="2" width="45.375" style="84" customWidth="1"/>
    <col min="3" max="3" width="27.375" style="84" customWidth="1"/>
    <col min="4" max="4" width="2.875" style="84" customWidth="1"/>
    <col min="5" max="5" width="42.625" style="84" customWidth="1"/>
    <col min="6" max="6" width="24.25390625" style="84" customWidth="1"/>
    <col min="7" max="7" width="11.125" style="84" bestFit="1" customWidth="1"/>
    <col min="8" max="16384" width="9.125" style="84" customWidth="1"/>
  </cols>
  <sheetData>
    <row r="1" ht="9.75" customHeight="1" thickBot="1"/>
    <row r="2" spans="2:6" ht="20.25" customHeight="1" thickBot="1">
      <c r="B2" s="134" t="s">
        <v>45</v>
      </c>
      <c r="C2" s="135"/>
      <c r="D2" s="109"/>
      <c r="E2" s="134" t="s">
        <v>46</v>
      </c>
      <c r="F2" s="135"/>
    </row>
    <row r="3" spans="4:5" ht="10.5" customHeight="1" thickBot="1">
      <c r="D3" s="85"/>
      <c r="E3" s="85"/>
    </row>
    <row r="4" spans="2:6" ht="25.5" customHeight="1">
      <c r="B4" s="104" t="s">
        <v>47</v>
      </c>
      <c r="C4" s="86">
        <v>414955822</v>
      </c>
      <c r="D4" s="87"/>
      <c r="E4" s="103" t="s">
        <v>103</v>
      </c>
      <c r="F4" s="83">
        <v>399105454</v>
      </c>
    </row>
    <row r="5" spans="2:6" ht="12" customHeight="1">
      <c r="B5" s="88"/>
      <c r="C5" s="89"/>
      <c r="D5" s="85"/>
      <c r="E5" s="90" t="s">
        <v>3</v>
      </c>
      <c r="F5" s="110"/>
    </row>
    <row r="6" spans="2:6" ht="36" customHeight="1">
      <c r="B6" s="105" t="s">
        <v>106</v>
      </c>
      <c r="C6" s="91">
        <v>37564450</v>
      </c>
      <c r="E6" s="106" t="s">
        <v>107</v>
      </c>
      <c r="F6" s="91">
        <v>37564450</v>
      </c>
    </row>
    <row r="7" spans="2:7" ht="24.75" customHeight="1">
      <c r="B7" s="111"/>
      <c r="C7" s="110"/>
      <c r="E7" s="92" t="s">
        <v>101</v>
      </c>
      <c r="F7" s="91">
        <v>123984811</v>
      </c>
      <c r="G7" s="113"/>
    </row>
    <row r="8" spans="2:7" s="120" customFormat="1" ht="24.75" customHeight="1">
      <c r="B8" s="118"/>
      <c r="C8" s="119"/>
      <c r="E8" s="106" t="s">
        <v>100</v>
      </c>
      <c r="F8" s="121">
        <v>64915000</v>
      </c>
      <c r="G8" s="122"/>
    </row>
    <row r="9" spans="2:7" ht="24.75" customHeight="1">
      <c r="B9" s="111"/>
      <c r="C9" s="112"/>
      <c r="E9" s="92" t="s">
        <v>102</v>
      </c>
      <c r="F9" s="91">
        <v>19930191</v>
      </c>
      <c r="G9" s="113"/>
    </row>
    <row r="10" spans="2:7" ht="24.75" customHeight="1">
      <c r="B10" s="111"/>
      <c r="C10" s="112"/>
      <c r="E10" s="92" t="s">
        <v>104</v>
      </c>
      <c r="F10" s="91">
        <v>830000</v>
      </c>
      <c r="G10" s="113"/>
    </row>
    <row r="11" spans="2:6" ht="41.25" customHeight="1">
      <c r="B11" s="93" t="s">
        <v>48</v>
      </c>
      <c r="C11" s="107">
        <f>C4+C6</f>
        <v>452520272</v>
      </c>
      <c r="E11" s="93" t="s">
        <v>105</v>
      </c>
      <c r="F11" s="107">
        <f>F4+F7+F9+F10</f>
        <v>543850456</v>
      </c>
    </row>
    <row r="12" spans="2:6" ht="6" customHeight="1">
      <c r="B12" s="94"/>
      <c r="C12" s="112"/>
      <c r="E12" s="114"/>
      <c r="F12" s="98"/>
    </row>
    <row r="13" spans="2:6" ht="25.5" customHeight="1">
      <c r="B13" s="95" t="s">
        <v>49</v>
      </c>
      <c r="C13" s="96">
        <f>SUM(C14:C17)</f>
        <v>97630184</v>
      </c>
      <c r="E13" s="99" t="s">
        <v>51</v>
      </c>
      <c r="F13" s="96">
        <f>SUM(F14:F17)</f>
        <v>6300000</v>
      </c>
    </row>
    <row r="14" spans="2:6" ht="30" customHeight="1">
      <c r="B14" s="115" t="s">
        <v>50</v>
      </c>
      <c r="C14" s="97">
        <v>51895588</v>
      </c>
      <c r="E14" s="116" t="s">
        <v>53</v>
      </c>
      <c r="F14" s="97">
        <v>6300000</v>
      </c>
    </row>
    <row r="15" spans="2:6" ht="38.25">
      <c r="B15" s="115" t="s">
        <v>97</v>
      </c>
      <c r="C15" s="97">
        <v>16534596</v>
      </c>
      <c r="E15" s="116"/>
      <c r="F15" s="97"/>
    </row>
    <row r="16" spans="2:6" ht="25.5">
      <c r="B16" s="117" t="s">
        <v>52</v>
      </c>
      <c r="C16" s="97">
        <v>6200000</v>
      </c>
      <c r="E16" s="116"/>
      <c r="F16" s="98"/>
    </row>
    <row r="17" spans="2:6" ht="38.25">
      <c r="B17" s="115" t="s">
        <v>96</v>
      </c>
      <c r="C17" s="97">
        <v>23000000</v>
      </c>
      <c r="E17" s="116"/>
      <c r="F17" s="98"/>
    </row>
    <row r="18" spans="2:6" ht="25.5" customHeight="1" thickBot="1">
      <c r="B18" s="100" t="s">
        <v>54</v>
      </c>
      <c r="C18" s="101">
        <f>C11+C13</f>
        <v>550150456</v>
      </c>
      <c r="E18" s="100" t="s">
        <v>54</v>
      </c>
      <c r="F18" s="101">
        <f>F11+F13</f>
        <v>550150456</v>
      </c>
    </row>
    <row r="19" spans="5:6" ht="8.25" customHeight="1" thickBot="1">
      <c r="E19" s="109"/>
      <c r="F19" s="109"/>
    </row>
    <row r="20" spans="3:6" ht="25.5" customHeight="1" thickBot="1">
      <c r="C20" s="113"/>
      <c r="E20" s="102" t="s">
        <v>55</v>
      </c>
      <c r="F20" s="108">
        <f>C18-F18</f>
        <v>0</v>
      </c>
    </row>
    <row r="21" spans="3:6" ht="12.75">
      <c r="C21" s="113"/>
      <c r="F21" s="113"/>
    </row>
    <row r="22" spans="3:6" ht="12.75">
      <c r="C22" s="113"/>
      <c r="F22" s="113"/>
    </row>
    <row r="23" ht="12.75">
      <c r="F23" s="113"/>
    </row>
    <row r="24" ht="12.75">
      <c r="F24" s="113"/>
    </row>
    <row r="25" ht="12.75">
      <c r="F25" s="113"/>
    </row>
    <row r="26" ht="12.75">
      <c r="F26" s="113"/>
    </row>
    <row r="27" ht="12.75">
      <c r="F27" s="113"/>
    </row>
    <row r="28" ht="12.75">
      <c r="F28" s="113"/>
    </row>
    <row r="29" ht="12.75">
      <c r="F29" s="113"/>
    </row>
    <row r="30" ht="12.75">
      <c r="F30" s="113"/>
    </row>
    <row r="31" ht="12.75">
      <c r="F31" s="113"/>
    </row>
    <row r="32" ht="12.75">
      <c r="F32" s="113"/>
    </row>
    <row r="33" ht="12.75">
      <c r="F33" s="113"/>
    </row>
    <row r="34" ht="12.75">
      <c r="F34" s="113"/>
    </row>
    <row r="35" ht="12.75">
      <c r="F35" s="113"/>
    </row>
    <row r="36" ht="12.75">
      <c r="F36" s="113"/>
    </row>
    <row r="37" ht="12.75">
      <c r="F37" s="113"/>
    </row>
  </sheetData>
  <mergeCells count="2">
    <mergeCell ref="B2:C2"/>
    <mergeCell ref="E2:F2"/>
  </mergeCells>
  <printOptions/>
  <pageMargins left="0.1968503937007874" right="0.1968503937007874" top="0.7874015748031497" bottom="0.3937007874015748" header="0.5511811023622047" footer="0.11811023622047245"/>
  <pageSetup horizontalDpi="600" verticalDpi="600" orientation="landscape" paperSize="9" r:id="rId1"/>
  <headerFooter alignWithMargins="0">
    <oddHeader xml:space="preserve">&amp;C&amp;"Arial CE,Pogrubiony"&amp;11Projekt dochodów i wydatków budżetu miasta Opola na 2008 rok&amp;R&amp;9Zał. nr 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2007-09-28T11:28:26Z</cp:lastPrinted>
  <dcterms:created xsi:type="dcterms:W3CDTF">2005-09-14T10:19:51Z</dcterms:created>
  <dcterms:modified xsi:type="dcterms:W3CDTF">2007-10-16T06:08:44Z</dcterms:modified>
  <cp:category/>
  <cp:version/>
  <cp:contentType/>
  <cp:contentStatus/>
</cp:coreProperties>
</file>