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599" activeTab="0"/>
  </bookViews>
  <sheets>
    <sheet name="zad.zlecone- miasto ." sheetId="1" r:id="rId1"/>
  </sheets>
  <externalReferences>
    <externalReference r:id="rId4"/>
    <externalReference r:id="rId5"/>
  </externalReferences>
  <definedNames>
    <definedName name="__123Graph_B" localSheetId="0" hidden="1">'[2]Inwestycje-zał.3'!#REF!</definedName>
    <definedName name="__123Graph_B" hidden="1">'[1]INWESTYCJE'!#REF!</definedName>
    <definedName name="__123Graph_D" localSheetId="0" hidden="1">'[2]Inwestycje-zał.3'!#REF!</definedName>
    <definedName name="__123Graph_D" hidden="1">'[1]INWESTYCJE'!#REF!</definedName>
    <definedName name="__123Graph_F" localSheetId="0" hidden="1">'[2]Inwestycje-zał.3'!#REF!</definedName>
    <definedName name="__123Graph_F" hidden="1">'[1]INWESTYCJE'!#REF!</definedName>
    <definedName name="__123Graph_X" localSheetId="0" hidden="1">'[2]Inwestycje-zał.3'!#REF!</definedName>
    <definedName name="__123Graph_X" hidden="1">'[1]INWESTYCJE'!#REF!</definedName>
    <definedName name="_xlnm.Print_Titles" localSheetId="0">'zad.zlecone- miasto .'!$1:$3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<sst xmlns="http://schemas.openxmlformats.org/spreadsheetml/2006/main" count="306" uniqueCount="164">
  <si>
    <t>PLAN DOCHODÓW</t>
  </si>
  <si>
    <t>Rozdz.</t>
  </si>
  <si>
    <t xml:space="preserve">        PLAN   WYDATKÓW</t>
  </si>
  <si>
    <t xml:space="preserve">Realizator </t>
  </si>
  <si>
    <t xml:space="preserve">Kwota </t>
  </si>
  <si>
    <t>Dział</t>
  </si>
  <si>
    <t>Rozdział</t>
  </si>
  <si>
    <t>Treść</t>
  </si>
  <si>
    <t>§</t>
  </si>
  <si>
    <t>Kwota</t>
  </si>
  <si>
    <t xml:space="preserve"> budżetu</t>
  </si>
  <si>
    <t xml:space="preserve"> wydatków</t>
  </si>
  <si>
    <t xml:space="preserve">GOSPODARKA MIESZKANIOWA </t>
  </si>
  <si>
    <t>Gospodarka gruntami i nieruchomościami</t>
  </si>
  <si>
    <t>dotacje celowe otrzymane z budżetu państwa na zadania bieżące z zakresu administracji rządowej oraz inne zadania zlecone ustawami realizowane przez powiat</t>
  </si>
  <si>
    <t xml:space="preserve">zakup usług pozostałych </t>
  </si>
  <si>
    <t>UM-Referat Nieruchomości Skarbu Państwa</t>
  </si>
  <si>
    <t xml:space="preserve">DZIAŁALNOŚĆ USŁUGOWA </t>
  </si>
  <si>
    <t>DZIAŁALNOŚĆ USŁUGOWA</t>
  </si>
  <si>
    <t xml:space="preserve">Prace geodezyjno i kartograficzne (nieinwestycyjne) </t>
  </si>
  <si>
    <t>Prace geodezyjne i kartograficzne (nieinwestycyjne)</t>
  </si>
  <si>
    <t>UM-Wydz.Gosp. Nieruch.,Geodezji i Kart.</t>
  </si>
  <si>
    <t xml:space="preserve">Nadzór budowlany </t>
  </si>
  <si>
    <t>Nadzór budowlany</t>
  </si>
  <si>
    <t xml:space="preserve"> Powiatowy Inspektorat            Nadzoru Budowlanego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</si>
  <si>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</si>
  <si>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</si>
  <si>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</si>
  <si>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</si>
  <si>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zakup materiałów i wyposażenia </t>
  </si>
  <si>
    <t xml:space="preserve">podróże służbowe krajowe </t>
  </si>
  <si>
    <t xml:space="preserve">odpisy na zakładowy fundusz świadczeń socjalnych </t>
  </si>
  <si>
    <t>ADMINISTRACJA PUBLICZNA</t>
  </si>
  <si>
    <t xml:space="preserve">ADMINISTRACJA PUBLICZNA </t>
  </si>
  <si>
    <t>Urzędy wojewódzkie</t>
  </si>
  <si>
    <t>UM - Wydz. Adm.-Gosp.</t>
  </si>
  <si>
    <t>dotacje celowe otrzymane z budżetu państwa na realizację zadań bieżących z zakresu administracji rządowej oraz innych zadań zleconych gminie (związkom gmin) ustawami</t>
  </si>
  <si>
    <t>Komisje poborowe</t>
  </si>
  <si>
    <t>UM-Wydz.Zarządz.Kryzys., Ochr. Ludności i Spr. Obr.</t>
  </si>
  <si>
    <t>zadania zlecone</t>
  </si>
  <si>
    <t>zakup energii</t>
  </si>
  <si>
    <t xml:space="preserve">porozumienia </t>
  </si>
  <si>
    <t>URZĘDY NACZELNYCH ORGANÓW WŁADZY PAŃSTWOWEJ, KONTROLI I OCHRONY PRAWA ORAZ SĄDOWNICTWA</t>
  </si>
  <si>
    <t>Urzędy naczelnych organów władzy państwowej, kontroli i ochrony prawa</t>
  </si>
  <si>
    <t xml:space="preserve">UM -Wydz.Spraw Obywatelskich </t>
  </si>
  <si>
    <t>BEZPIECZEŃSTWO PUBLICZNE I OCHRONA PRZECIWPOŻAROWA</t>
  </si>
  <si>
    <t xml:space="preserve">BEZPIECZEŃSTWO PUBLICZNE I OCHRONA PRZECIWPOŻAROWA </t>
  </si>
  <si>
    <t>Komendy powiatowe Państwowej Straży Pożarnej</t>
  </si>
  <si>
    <t xml:space="preserve">Komenda Miejska Państw. Straży Poż.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</si>
  <si>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</si>
  <si>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</si>
  <si>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</si>
  <si>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zakup sprzętu i uzbrojenia</t>
  </si>
  <si>
    <t xml:space="preserve">zakup usług remontowych </t>
  </si>
  <si>
    <t>podróże służbowe krajowe</t>
  </si>
  <si>
    <t xml:space="preserve">różne opłaty i składki </t>
  </si>
  <si>
    <t xml:space="preserve">podatek od nieruchomości </t>
  </si>
  <si>
    <t xml:space="preserve">opłaty na rzecz budżetów jednostek samorządu terytorialnego  </t>
  </si>
  <si>
    <t>Obrona cywilna</t>
  </si>
  <si>
    <t>OCHRONA ZDROWIA</t>
  </si>
  <si>
    <t xml:space="preserve">dotacje celowe otrzymane z budżetu państwa na zadania bieżące z zakresu administracji rządowej oraz inne zadania zlecone ustawami realizowane przez powiat (dzieci) </t>
  </si>
  <si>
    <t>zakup materiałów i wyposażenia</t>
  </si>
  <si>
    <t>zakup usług remontowych</t>
  </si>
  <si>
    <t>Składki na ubezpieczenie zdrowotne oraz świadczenia dla osób nieobjętych obowiązkiem ubezpieczenia zdrowotnego</t>
  </si>
  <si>
    <t xml:space="preserve">składki na ubezpieczenie zdrowotne </t>
  </si>
  <si>
    <t xml:space="preserve">dotacje celowe otrzymane z budżetu państwa na zadania bieżące z zakresu administracji rządowej oraz inne zadania zlecone ustawami realizowane przez powiat (bezrobotni) </t>
  </si>
  <si>
    <t>Powiatowy Urząd Pracy</t>
  </si>
  <si>
    <t>POMOC SPOŁECZNA</t>
  </si>
  <si>
    <t xml:space="preserve">Ośrodki wsparcia </t>
  </si>
  <si>
    <t>Ośrodki wsparcia</t>
  </si>
  <si>
    <t>Środowiskowy Dom Samopomocy w Opolu przy ul Stoińskiego 8</t>
  </si>
  <si>
    <t>odpisy na zakładowy fundusz świadczeń socjalnych</t>
  </si>
  <si>
    <t>Środowiskowy Dom Samopomocy w Opolu przy ul Mielęckiego 4a</t>
  </si>
  <si>
    <t xml:space="preserve">dotacja podmiotowa z budżetu dla jednostek niezaliczanych do sektora finansów publicznych </t>
  </si>
  <si>
    <t xml:space="preserve">UM - Wydz. Polityki Społecznej </t>
  </si>
  <si>
    <t>dotacje celowe otrzymane z budżetu państwa na realizację zadań bieżących z zakresu administracji rządowej oraz innych zadań zleconych gminom (związkom gmin) ustawami</t>
  </si>
  <si>
    <t>Realizacja świadczeń rodzinnych</t>
  </si>
  <si>
    <t xml:space="preserve">Składki na ubezpieczenia zdrowotne opłacone za osoby pobierające niektóre świadczenia z pomocy społecznej </t>
  </si>
  <si>
    <t>Miejski Ośrodek Pomocy Rodzinie</t>
  </si>
  <si>
    <t xml:space="preserve">składki na ubezpieczenia zdrowotne </t>
  </si>
  <si>
    <t>Zasiłki i pomoc w naturze oraz składki na ubezpieczenia społeczne</t>
  </si>
  <si>
    <t xml:space="preserve">Zasiłki i pomoc w naturze oraz składki na ubezpieczenia społeczne </t>
  </si>
  <si>
    <t xml:space="preserve">świadczenia społeczne </t>
  </si>
  <si>
    <t xml:space="preserve">Usługi opiekuńcze i specjalistyczne usługi opiekuńcze </t>
  </si>
  <si>
    <t xml:space="preserve">Miejski Ośrodek Pomocy Rodzinie </t>
  </si>
  <si>
    <t xml:space="preserve">POZOSTAŁE ZADANIA W ZAKRESIE POLITYKI SPOŁECZNEJ </t>
  </si>
  <si>
    <t>POZOSTAŁE ZADANIA W ZAKRESIE POLITYKI SPOŁECZNEJ</t>
  </si>
  <si>
    <t>Zespoły do spraw orzekania o stopniu niepełnosprawności</t>
  </si>
  <si>
    <t>Powiatowy Zespół ds.. Orzekania o Niepełnosprawności</t>
  </si>
  <si>
    <t>OGÓŁEM DOCHODY</t>
  </si>
  <si>
    <t>OGÓŁEM WYDATKI</t>
  </si>
  <si>
    <t>w tym:</t>
  </si>
  <si>
    <t xml:space="preserve"> - zadania zlecone</t>
  </si>
  <si>
    <t>- zadania przyjęte na podstawie porozumień</t>
  </si>
  <si>
    <t>Środowiskowy Dom Samopomocy</t>
  </si>
  <si>
    <t>wynagrodzenia bezosobowe</t>
  </si>
  <si>
    <t>opłaty za usługi internetowe</t>
  </si>
  <si>
    <t>różne opłaty i składki</t>
  </si>
  <si>
    <t>równoważniki pieniężne i ekwiwalenty dla żołnierzy i funkcjonariuszy</t>
  </si>
  <si>
    <t>UM - Wydz. Polityki Społecznej</t>
  </si>
  <si>
    <t>podatek od nieruchomości</t>
  </si>
  <si>
    <t>dotacje celowe otrzymane z budżetu państwa na zadania bieżące realizowane przez powiat na podstawie porozumień z organami administracji rządowej</t>
  </si>
  <si>
    <t xml:space="preserve">dotacje celowe otrzymane z budżetu państwa na zadania bieżące z zakresu administracji rządowej oraz inne zadania zlecone ustawami realizowane przez powiat </t>
  </si>
  <si>
    <t xml:space="preserve">dodatkowe uposażenie roczne dla żołnierzy zawodowych oraz nagrody roczne dla funkcjonariuszy </t>
  </si>
  <si>
    <t>wynagrodzenia osobowe pracowników</t>
  </si>
  <si>
    <t>UM - Wydz. Świadczeń Socjalnych</t>
  </si>
  <si>
    <t>Świadczenia rodzinne, zaliczka alimentacyjna oraz składki na ubezpieczenia emerytalne i rentowe z ubezpieczenia społecznego</t>
  </si>
  <si>
    <t>zakup leków i materiałów medycznych</t>
  </si>
  <si>
    <t>dodatkowe wynagrodzenia roczne</t>
  </si>
  <si>
    <t>podróże służbowe zagraniczne</t>
  </si>
  <si>
    <t xml:space="preserve">Cmentarze </t>
  </si>
  <si>
    <t xml:space="preserve">dotacje celowe otrzymane z budżetu państwa na zadania bieżące realizowane przez gminę na podstawie porozumień z organami administracji rządowej 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</si>
  <si>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</si>
  <si>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</si>
  <si>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 xml:space="preserve">dotacja celowa z budżetu na finansowanie lub dofinansowanie zadań zleconych do realizacji fundacjom </t>
  </si>
  <si>
    <t xml:space="preserve">Pozostała działalność </t>
  </si>
  <si>
    <t>Wysokość planowanych dochodów związanych z realizacją zadań rządowych, do pozyskania przez jednostkę w 2007 r./*</t>
  </si>
  <si>
    <t>Wysokość planowanych dochodów związanych z realizacją zadań rządowych, do pozyskania przez jednostkę w 2007 r.</t>
  </si>
  <si>
    <t>Wysokość planowanych dochodów związanych z realizacją zadań rządowych, do pozyskania przez określone jednostki w 2007 r.</t>
  </si>
  <si>
    <t>UM - Wydz. Ochrony Środowiska i Rolnictwa</t>
  </si>
  <si>
    <t xml:space="preserve">różne wydatki na rzecz osób fizycznych </t>
  </si>
  <si>
    <t>zakup materiałów papierniczych do sprzętu drukarskiego i urządzeń kserograficznych</t>
  </si>
  <si>
    <t>zakup akcesoriów komputerowych w tym programów i licencji</t>
  </si>
  <si>
    <t>zakup usług zdrowotnych</t>
  </si>
  <si>
    <t>składki na ubezpieczenia społeczne</t>
  </si>
  <si>
    <t xml:space="preserve">wydatki osobowe niezaliczane do uposażeń wypłacane żołnierzom i funkcjonariuszom </t>
  </si>
  <si>
    <t xml:space="preserve">Wynagrodzenia osobowe członków korpusu służby cywilnej </t>
  </si>
  <si>
    <t xml:space="preserve">uposażenia i świadczenia pieniężne wypłacane przez okres roku żołnierzom i funkcjonariuszom zwolnionym ze służby  </t>
  </si>
  <si>
    <t xml:space="preserve">zakup usług dostępu do sieci Internet </t>
  </si>
  <si>
    <t>opłaty z tytułu zakupu usług telekomunikacyjnych telefonii komórkowej</t>
  </si>
  <si>
    <t>opłaty z tytułu zakupu usług telekomunikacyjnych telefonii stacjonarnej</t>
  </si>
  <si>
    <t xml:space="preserve">pozostałe podatki na rzecz budżetów jednostek samorządu terytorialnego </t>
  </si>
  <si>
    <t>zakup akcesoriów komputerowych, w tym programów i licencji</t>
  </si>
  <si>
    <t>"</t>
  </si>
  <si>
    <t xml:space="preserve">wydatki osobowe nie zaliczane do wynagrodzeń </t>
  </si>
  <si>
    <t xml:space="preserve">opłaty z tytułu zakupu usług telekomunikacyjnych telefonii komórkowej </t>
  </si>
  <si>
    <t>opłaty czynszowe za pomieszczenia biurowe</t>
  </si>
  <si>
    <t>w tym: zakupy inwestycyjne sprzętu</t>
  </si>
  <si>
    <t xml:space="preserve">opłaty z tytułu zakupu usług telekomunikacyjnych telefonii  stacjonarnej </t>
  </si>
  <si>
    <t>zakup usług obejmujących wykonanie ekspertyz, analiz i opinii</t>
  </si>
  <si>
    <t>pozostałe podatki na rzecz budżetów jednostek samorządu terytorialnego</t>
  </si>
  <si>
    <t>szkolenie pracowników nie będących członkami korpusu służby cywilnej</t>
  </si>
  <si>
    <t>zakup materiałów papierniczych do sprzętu drukarskiego urządzeń kserograficznego</t>
  </si>
  <si>
    <t xml:space="preserve">Ośrodek wsparcia dla ofiar przemocy </t>
  </si>
  <si>
    <t xml:space="preserve">zakup usług zdrowotnych </t>
  </si>
  <si>
    <t>Realizacja programów korekcyjno - edukacyjnych dla sprawców przemocy</t>
  </si>
  <si>
    <t>010</t>
  </si>
  <si>
    <t>ROLNICTWO I ŁOWIECTWO</t>
  </si>
  <si>
    <t>01095</t>
  </si>
  <si>
    <t>Pozostała działalność</t>
  </si>
  <si>
    <t>UM - Wydz. Finansowo - Księgowy</t>
  </si>
  <si>
    <t>POZOSTAŁA DZIAŁALNOŚĆ</t>
  </si>
  <si>
    <t>w tym zakup specjalistycznego samochodu ratowniczo - gaśniczego</t>
  </si>
  <si>
    <t xml:space="preserve">dotacje celowe otrzymane z budżetu państwa na zadania bieżące z zakresu administracji rządowej oraz inne zadania zlecone ustawami realizowane przez powiat  </t>
  </si>
  <si>
    <t>Wybory do Sejmu i Senatu</t>
  </si>
  <si>
    <t>zakup usług pozostałych</t>
  </si>
  <si>
    <t>UM - Wydz. Organizacyjny</t>
  </si>
  <si>
    <t>TRANSPORT I ŁĄCZNOŚĆ</t>
  </si>
  <si>
    <t xml:space="preserve">Drogi publiczne w miastach na prawach powiatu </t>
  </si>
  <si>
    <t xml:space="preserve">Dotacje celowe otrzymane z budżetu państwa na inwestycje i zakupy inwestycyjne realizowane przez powiat na podstawie porozumień z organami administracji rządowej </t>
  </si>
  <si>
    <t>porozumienia</t>
  </si>
  <si>
    <t>wydatki inwestycyjne jednostek budżetowych</t>
  </si>
  <si>
    <t xml:space="preserve"> ( przebudowa skrzyżowania ul. Ozimskiej z ul. Plebiscytową )</t>
  </si>
  <si>
    <t xml:space="preserve">Miejski Zarząd Dróg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</si>
</sst>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Continuous" vertical="center" wrapText="1"/>
    </xf>
    <xf numFmtId="1" fontId="9" fillId="2" borderId="2" xfId="0" applyNumberFormat="1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4" xfId="0" applyFont="1" applyFill="1" applyBorder="1" applyAlignment="1">
      <alignment horizontal="centerContinuous" vertical="top" wrapText="1"/>
    </xf>
    <xf numFmtId="0" fontId="9" fillId="2" borderId="4" xfId="0" applyFont="1" applyFill="1" applyBorder="1" applyAlignment="1">
      <alignment horizontal="center" vertical="top" wrapText="1"/>
    </xf>
    <xf numFmtId="1" fontId="9" fillId="2" borderId="4" xfId="0" applyNumberFormat="1" applyFont="1" applyFill="1" applyBorder="1" applyAlignment="1">
      <alignment horizontal="centerContinuous" vertical="center" wrapText="1"/>
    </xf>
    <xf numFmtId="0" fontId="9" fillId="2" borderId="5" xfId="0" applyFont="1" applyFill="1" applyBorder="1" applyAlignment="1">
      <alignment horizontal="centerContinuous" vertical="center" wrapText="1"/>
    </xf>
    <xf numFmtId="0" fontId="10" fillId="0" borderId="6" xfId="0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1" fillId="0" borderId="7" xfId="65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3" borderId="9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1" fontId="0" fillId="3" borderId="6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3" borderId="9" xfId="0" applyNumberFormat="1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 quotePrefix="1">
      <alignment horizontal="left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3" fontId="3" fillId="0" borderId="11" xfId="0" applyNumberFormat="1" applyFont="1" applyFill="1" applyBorder="1" applyAlignment="1">
      <alignment horizontal="left" vertical="center" wrapText="1"/>
    </xf>
    <xf numFmtId="3" fontId="0" fillId="0" borderId="7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" fontId="0" fillId="0" borderId="7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Border="1" applyAlignment="1" quotePrefix="1">
      <alignment horizontal="center" vertical="center" wrapText="1"/>
    </xf>
    <xf numFmtId="0" fontId="9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Continuous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7" xfId="65" applyNumberFormat="1" applyFont="1" applyFill="1" applyBorder="1" applyAlignment="1" quotePrefix="1">
      <alignment horizontal="center" vertical="center" wrapText="1"/>
      <protection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Continuous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1" fontId="0" fillId="3" borderId="9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7" xfId="66" applyNumberFormat="1" applyFont="1" applyFill="1" applyBorder="1" applyAlignment="1">
      <alignment horizontal="center" vertical="center" wrapText="1"/>
      <protection/>
    </xf>
    <xf numFmtId="1" fontId="0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12" fillId="3" borderId="6" xfId="0" applyNumberFormat="1" applyFont="1" applyFill="1" applyBorder="1" applyAlignment="1">
      <alignment horizontal="center" vertical="center" wrapText="1"/>
    </xf>
    <xf numFmtId="3" fontId="13" fillId="3" borderId="9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 quotePrefix="1">
      <alignment horizontal="left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11" fillId="0" borderId="1" xfId="0" applyNumberFormat="1" applyFont="1" applyBorder="1" applyAlignment="1">
      <alignment horizontal="center" vertical="center"/>
    </xf>
    <xf numFmtId="1" fontId="1" fillId="3" borderId="6" xfId="0" applyNumberFormat="1" applyFont="1" applyFill="1" applyBorder="1" applyAlignment="1" quotePrefix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7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</cellXfs>
  <cellStyles count="56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DOCHODY" xfId="21"/>
    <cellStyle name="_laroux_DOCHODY_Arkusz-1-30.06.99 (2)" xfId="22"/>
    <cellStyle name="_laroux_DOCHODY_ZESZYT7" xfId="23"/>
    <cellStyle name="_laroux_GminnyF" xfId="24"/>
    <cellStyle name="_laroux_INFOR99" xfId="25"/>
    <cellStyle name="_laroux_Infor99a" xfId="26"/>
    <cellStyle name="_laroux_INFOR99B" xfId="27"/>
    <cellStyle name="_laroux_inwest.98-zal 3" xfId="28"/>
    <cellStyle name="_laroux_inwest.powodz" xfId="29"/>
    <cellStyle name="_laroux_INWEST99" xfId="30"/>
    <cellStyle name="_laroux_KOREKTA4" xfId="31"/>
    <cellStyle name="_laroux_korVI99a" xfId="32"/>
    <cellStyle name="_laroux_korVI99b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Normalny_Wyd.-miasto_1" xfId="65"/>
    <cellStyle name="Normalny_Wyd.-miasto_1_Ukł wykonawczy 30.04" xfId="66"/>
    <cellStyle name="Followed Hyperlink" xfId="67"/>
    <cellStyle name="Percent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PRAW97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Zlecone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875" style="58" customWidth="1"/>
    <col min="2" max="2" width="7.75390625" style="58" customWidth="1"/>
    <col min="3" max="3" width="56.75390625" style="58" customWidth="1"/>
    <col min="4" max="4" width="5.625" style="98" bestFit="1" customWidth="1"/>
    <col min="5" max="5" width="11.25390625" style="58" customWidth="1"/>
    <col min="6" max="6" width="6.875" style="58" customWidth="1"/>
    <col min="7" max="7" width="38.875" style="58" customWidth="1"/>
    <col min="8" max="8" width="23.00390625" style="58" bestFit="1" customWidth="1"/>
    <col min="9" max="9" width="14.625" style="58" customWidth="1"/>
    <col min="10" max="10" width="0.12890625" style="58" customWidth="1"/>
    <col min="11" max="11" width="9.125" style="58" hidden="1" customWidth="1"/>
    <col min="12" max="16384" width="9.125" style="58" customWidth="1"/>
  </cols>
  <sheetData>
    <row r="1" spans="1:9" s="5" customFormat="1" ht="29.25" customHeight="1">
      <c r="A1" s="1"/>
      <c r="B1" s="1"/>
      <c r="C1" s="118"/>
      <c r="D1" s="2" t="s">
        <v>0</v>
      </c>
      <c r="E1" s="108"/>
      <c r="F1" s="101" t="s">
        <v>1</v>
      </c>
      <c r="G1" s="3" t="s">
        <v>2</v>
      </c>
      <c r="H1" s="4" t="s">
        <v>3</v>
      </c>
      <c r="I1" s="75" t="s">
        <v>4</v>
      </c>
    </row>
    <row r="2" spans="1:9" s="5" customFormat="1" ht="25.5" customHeight="1">
      <c r="A2" s="6" t="s">
        <v>5</v>
      </c>
      <c r="B2" s="7" t="s">
        <v>6</v>
      </c>
      <c r="C2" s="7" t="s">
        <v>7</v>
      </c>
      <c r="D2" s="8" t="s">
        <v>8</v>
      </c>
      <c r="E2" s="109" t="s">
        <v>9</v>
      </c>
      <c r="F2" s="9" t="s">
        <v>8</v>
      </c>
      <c r="G2" s="76" t="s">
        <v>7</v>
      </c>
      <c r="H2" s="77" t="s">
        <v>10</v>
      </c>
      <c r="I2" s="78" t="s">
        <v>11</v>
      </c>
    </row>
    <row r="3" spans="1:9" s="15" customFormat="1" ht="9" customHeight="1">
      <c r="A3" s="10">
        <v>1</v>
      </c>
      <c r="B3" s="10">
        <v>2</v>
      </c>
      <c r="C3" s="10">
        <v>3</v>
      </c>
      <c r="D3" s="11">
        <v>4</v>
      </c>
      <c r="E3" s="10">
        <v>5</v>
      </c>
      <c r="F3" s="102">
        <v>6</v>
      </c>
      <c r="G3" s="12">
        <v>7</v>
      </c>
      <c r="H3" s="13">
        <v>8</v>
      </c>
      <c r="I3" s="14">
        <v>9</v>
      </c>
    </row>
    <row r="4" spans="1:9" s="15" customFormat="1" ht="11.25">
      <c r="A4" s="16"/>
      <c r="B4" s="16"/>
      <c r="C4" s="16"/>
      <c r="D4" s="152"/>
      <c r="E4" s="16"/>
      <c r="F4" s="103"/>
      <c r="H4" s="16"/>
      <c r="I4" s="17"/>
    </row>
    <row r="5" spans="1:9" ht="19.5" customHeight="1">
      <c r="A5" s="153" t="s">
        <v>146</v>
      </c>
      <c r="B5" s="18"/>
      <c r="C5" s="19" t="s">
        <v>147</v>
      </c>
      <c r="D5" s="20"/>
      <c r="E5" s="19">
        <f>E6</f>
        <v>37029</v>
      </c>
      <c r="F5" s="20"/>
      <c r="G5" s="19" t="s">
        <v>151</v>
      </c>
      <c r="H5" s="19"/>
      <c r="I5" s="165">
        <f>I6</f>
        <v>37029</v>
      </c>
    </row>
    <row r="6" spans="1:9" s="157" customFormat="1" ht="25.5">
      <c r="A6" s="154"/>
      <c r="B6" s="155" t="s">
        <v>148</v>
      </c>
      <c r="C6" s="158" t="s">
        <v>149</v>
      </c>
      <c r="D6" s="156"/>
      <c r="E6" s="159">
        <f>E7</f>
        <v>37029</v>
      </c>
      <c r="F6" s="161" t="s">
        <v>148</v>
      </c>
      <c r="G6" s="162" t="s">
        <v>149</v>
      </c>
      <c r="H6" s="163" t="s">
        <v>150</v>
      </c>
      <c r="I6" s="166">
        <f>I7+I8</f>
        <v>37029</v>
      </c>
    </row>
    <row r="7" spans="1:9" s="15" customFormat="1" ht="38.25">
      <c r="A7" s="16"/>
      <c r="B7" s="16"/>
      <c r="C7" s="30" t="s">
        <v>36</v>
      </c>
      <c r="D7" s="31">
        <v>2010</v>
      </c>
      <c r="E7" s="160">
        <v>37029</v>
      </c>
      <c r="F7" s="54">
        <v>4300</v>
      </c>
      <c r="G7" s="33" t="s">
        <v>15</v>
      </c>
      <c r="H7" s="164"/>
      <c r="I7" s="160">
        <v>726</v>
      </c>
    </row>
    <row r="8" spans="1:9" s="15" customFormat="1" ht="12.75">
      <c r="A8" s="16"/>
      <c r="B8" s="16"/>
      <c r="C8" s="30"/>
      <c r="D8" s="31"/>
      <c r="E8" s="160"/>
      <c r="F8" s="54">
        <v>4430</v>
      </c>
      <c r="G8" s="37" t="s">
        <v>97</v>
      </c>
      <c r="H8" s="16"/>
      <c r="I8" s="160">
        <v>36303</v>
      </c>
    </row>
    <row r="9" spans="1:9" ht="19.5" customHeight="1">
      <c r="A9" s="18">
        <v>600</v>
      </c>
      <c r="B9" s="18"/>
      <c r="C9" s="19" t="s">
        <v>157</v>
      </c>
      <c r="D9" s="18"/>
      <c r="E9" s="19">
        <f>E10</f>
        <v>4925000</v>
      </c>
      <c r="F9" s="20"/>
      <c r="G9" s="19" t="s">
        <v>157</v>
      </c>
      <c r="H9" s="19"/>
      <c r="I9" s="19">
        <f>I10</f>
        <v>4925000</v>
      </c>
    </row>
    <row r="10" spans="1:9" s="157" customFormat="1" ht="25.5">
      <c r="A10" s="154"/>
      <c r="B10" s="154">
        <v>60015</v>
      </c>
      <c r="C10" s="180" t="s">
        <v>158</v>
      </c>
      <c r="D10" s="182"/>
      <c r="E10" s="166">
        <f>E11</f>
        <v>4925000</v>
      </c>
      <c r="F10" s="154">
        <v>60015</v>
      </c>
      <c r="G10" s="184" t="s">
        <v>158</v>
      </c>
      <c r="H10" s="154"/>
      <c r="I10" s="159">
        <f>I11</f>
        <v>4925000</v>
      </c>
    </row>
    <row r="11" spans="1:9" s="178" customFormat="1" ht="38.25">
      <c r="A11" s="176"/>
      <c r="B11" s="176"/>
      <c r="C11" s="181" t="s">
        <v>159</v>
      </c>
      <c r="D11" s="183">
        <v>6423</v>
      </c>
      <c r="E11" s="160">
        <v>4925000</v>
      </c>
      <c r="F11" s="177"/>
      <c r="G11" s="154" t="s">
        <v>160</v>
      </c>
      <c r="H11" s="39" t="s">
        <v>163</v>
      </c>
      <c r="I11" s="159">
        <f>I12</f>
        <v>4925000</v>
      </c>
    </row>
    <row r="12" spans="1:9" s="178" customFormat="1" ht="25.5">
      <c r="A12" s="176"/>
      <c r="B12" s="176"/>
      <c r="C12" s="176"/>
      <c r="D12" s="183"/>
      <c r="E12" s="176"/>
      <c r="F12" s="177">
        <v>6053</v>
      </c>
      <c r="G12" s="185" t="s">
        <v>161</v>
      </c>
      <c r="H12" s="176"/>
      <c r="I12" s="160">
        <v>4925000</v>
      </c>
    </row>
    <row r="13" spans="1:9" s="178" customFormat="1" ht="25.5">
      <c r="A13" s="176"/>
      <c r="B13" s="176"/>
      <c r="C13" s="179"/>
      <c r="D13" s="183"/>
      <c r="E13" s="176"/>
      <c r="F13" s="177"/>
      <c r="G13" s="185" t="s">
        <v>162</v>
      </c>
      <c r="H13" s="176"/>
      <c r="I13" s="160"/>
    </row>
    <row r="14" spans="1:9" ht="19.5" customHeight="1">
      <c r="A14" s="18">
        <v>700</v>
      </c>
      <c r="B14" s="18"/>
      <c r="C14" s="19" t="s">
        <v>12</v>
      </c>
      <c r="D14" s="18"/>
      <c r="E14" s="19">
        <f>E16</f>
        <v>80000</v>
      </c>
      <c r="F14" s="20"/>
      <c r="G14" s="19" t="s">
        <v>12</v>
      </c>
      <c r="H14" s="19"/>
      <c r="I14" s="22">
        <f>I16</f>
        <v>80000</v>
      </c>
    </row>
    <row r="15" spans="1:9" s="79" customFormat="1" ht="12.75">
      <c r="A15" s="26"/>
      <c r="B15" s="26"/>
      <c r="C15" s="39"/>
      <c r="D15" s="43"/>
      <c r="E15" s="39"/>
      <c r="F15" s="43"/>
      <c r="G15" s="39"/>
      <c r="H15" s="39"/>
      <c r="I15" s="28"/>
    </row>
    <row r="16" spans="1:9" ht="25.5">
      <c r="A16" s="23"/>
      <c r="B16" s="23">
        <v>70005</v>
      </c>
      <c r="C16" s="24" t="s">
        <v>13</v>
      </c>
      <c r="D16" s="25"/>
      <c r="E16" s="50">
        <f>E17</f>
        <v>80000</v>
      </c>
      <c r="F16" s="43">
        <v>70005</v>
      </c>
      <c r="G16" s="27" t="s">
        <v>13</v>
      </c>
      <c r="H16" s="27"/>
      <c r="I16" s="28">
        <f>I17</f>
        <v>80000</v>
      </c>
    </row>
    <row r="17" spans="1:9" ht="38.25">
      <c r="A17" s="29"/>
      <c r="B17" s="29"/>
      <c r="C17" s="30" t="s">
        <v>14</v>
      </c>
      <c r="D17" s="31">
        <v>2110</v>
      </c>
      <c r="E17" s="47">
        <v>80000</v>
      </c>
      <c r="F17" s="54">
        <v>4300</v>
      </c>
      <c r="G17" s="33" t="s">
        <v>15</v>
      </c>
      <c r="H17" s="34" t="s">
        <v>16</v>
      </c>
      <c r="I17" s="35">
        <v>80000</v>
      </c>
    </row>
    <row r="18" spans="1:9" ht="12.75">
      <c r="A18" s="29"/>
      <c r="B18" s="29"/>
      <c r="C18" s="30"/>
      <c r="D18" s="36"/>
      <c r="E18" s="47"/>
      <c r="F18" s="54"/>
      <c r="G18" s="37"/>
      <c r="H18" s="34"/>
      <c r="I18" s="35"/>
    </row>
    <row r="19" spans="1:9" ht="25.5">
      <c r="A19" s="29"/>
      <c r="B19" s="29"/>
      <c r="C19" s="119" t="s">
        <v>116</v>
      </c>
      <c r="D19" s="120"/>
      <c r="E19" s="119">
        <v>4230000</v>
      </c>
      <c r="F19" s="54"/>
      <c r="G19" s="38"/>
      <c r="H19" s="39"/>
      <c r="I19" s="40"/>
    </row>
    <row r="20" spans="1:9" ht="12.75">
      <c r="A20" s="29"/>
      <c r="B20" s="29"/>
      <c r="C20" s="41"/>
      <c r="D20" s="36"/>
      <c r="E20" s="50"/>
      <c r="F20" s="54"/>
      <c r="G20" s="38"/>
      <c r="H20" s="42"/>
      <c r="I20" s="40"/>
    </row>
    <row r="21" spans="1:9" ht="19.5" customHeight="1">
      <c r="A21" s="18">
        <v>710</v>
      </c>
      <c r="B21" s="18"/>
      <c r="C21" s="19" t="s">
        <v>17</v>
      </c>
      <c r="D21" s="20"/>
      <c r="E21" s="19">
        <f>E23+E25+E45</f>
        <v>355690</v>
      </c>
      <c r="F21" s="20"/>
      <c r="G21" s="21" t="s">
        <v>18</v>
      </c>
      <c r="H21" s="19"/>
      <c r="I21" s="22">
        <f>I23+I25+I45</f>
        <v>355690</v>
      </c>
    </row>
    <row r="22" spans="1:9" s="79" customFormat="1" ht="12.75">
      <c r="A22" s="26"/>
      <c r="B22" s="26"/>
      <c r="C22" s="39"/>
      <c r="D22" s="43"/>
      <c r="E22" s="39"/>
      <c r="F22" s="43"/>
      <c r="G22" s="114"/>
      <c r="H22" s="39"/>
      <c r="I22" s="28"/>
    </row>
    <row r="23" spans="1:9" ht="38.25">
      <c r="A23" s="23"/>
      <c r="B23" s="26">
        <v>71013</v>
      </c>
      <c r="C23" s="27" t="s">
        <v>19</v>
      </c>
      <c r="D23" s="25"/>
      <c r="E23" s="50">
        <f>E24</f>
        <v>70000</v>
      </c>
      <c r="F23" s="43">
        <v>71013</v>
      </c>
      <c r="G23" s="44" t="s">
        <v>20</v>
      </c>
      <c r="H23" s="34" t="s">
        <v>21</v>
      </c>
      <c r="I23" s="28">
        <f>I24</f>
        <v>70000</v>
      </c>
    </row>
    <row r="24" spans="1:9" ht="38.25">
      <c r="A24" s="29"/>
      <c r="B24" s="32"/>
      <c r="C24" s="30" t="s">
        <v>14</v>
      </c>
      <c r="D24" s="31">
        <v>2110</v>
      </c>
      <c r="E24" s="47">
        <v>70000</v>
      </c>
      <c r="F24" s="54">
        <v>4300</v>
      </c>
      <c r="G24" s="46" t="s">
        <v>15</v>
      </c>
      <c r="H24" s="80"/>
      <c r="I24" s="35">
        <v>70000</v>
      </c>
    </row>
    <row r="25" spans="1:9" ht="25.5">
      <c r="A25" s="23"/>
      <c r="B25" s="23">
        <v>71015</v>
      </c>
      <c r="C25" s="24" t="s">
        <v>22</v>
      </c>
      <c r="D25" s="25"/>
      <c r="E25" s="50">
        <f>E26+E27</f>
        <v>277690</v>
      </c>
      <c r="F25" s="43">
        <v>71015</v>
      </c>
      <c r="G25" s="44" t="s">
        <v>23</v>
      </c>
      <c r="H25" s="39" t="s">
        <v>24</v>
      </c>
      <c r="I25" s="28">
        <f>SUM(I26:I42)</f>
        <v>277690</v>
      </c>
    </row>
    <row r="26" spans="1:9" ht="38.25">
      <c r="A26" s="23"/>
      <c r="B26" s="23"/>
      <c r="C26" s="30" t="s">
        <v>14</v>
      </c>
      <c r="D26" s="100">
        <v>2110</v>
      </c>
      <c r="E26" s="40">
        <v>272690</v>
      </c>
      <c r="F26" s="32">
        <v>3020</v>
      </c>
      <c r="G26" s="48" t="s">
        <v>134</v>
      </c>
      <c r="H26" s="39"/>
      <c r="I26" s="53">
        <v>2000</v>
      </c>
    </row>
    <row r="27" spans="1:9" ht="38.25">
      <c r="A27" s="23"/>
      <c r="B27" s="23"/>
      <c r="C27" s="121" t="s">
        <v>112</v>
      </c>
      <c r="D27" s="122">
        <v>6410</v>
      </c>
      <c r="E27" s="123">
        <v>5000</v>
      </c>
      <c r="F27" s="32">
        <v>4010</v>
      </c>
      <c r="G27" s="48" t="s">
        <v>25</v>
      </c>
      <c r="H27" s="39"/>
      <c r="I27" s="53">
        <v>188490</v>
      </c>
    </row>
    <row r="28" spans="1:9" ht="12.75">
      <c r="A28" s="23"/>
      <c r="B28" s="23"/>
      <c r="C28" s="30"/>
      <c r="D28" s="100"/>
      <c r="E28" s="40"/>
      <c r="F28" s="32">
        <v>4040</v>
      </c>
      <c r="G28" s="48" t="s">
        <v>26</v>
      </c>
      <c r="H28" s="39"/>
      <c r="I28" s="53">
        <v>16000</v>
      </c>
    </row>
    <row r="29" spans="1:9" ht="12.75">
      <c r="A29" s="23"/>
      <c r="B29" s="23"/>
      <c r="C29" s="30"/>
      <c r="D29" s="45"/>
      <c r="E29" s="47"/>
      <c r="F29" s="32">
        <v>4110</v>
      </c>
      <c r="G29" s="48" t="s">
        <v>27</v>
      </c>
      <c r="H29" s="39"/>
      <c r="I29" s="53">
        <v>35600</v>
      </c>
    </row>
    <row r="30" spans="1:9" ht="12.75">
      <c r="A30" s="23"/>
      <c r="B30" s="23"/>
      <c r="C30" s="30"/>
      <c r="D30" s="45"/>
      <c r="E30" s="47"/>
      <c r="F30" s="32">
        <v>4120</v>
      </c>
      <c r="G30" s="48" t="s">
        <v>28</v>
      </c>
      <c r="H30" s="39"/>
      <c r="I30" s="53">
        <v>5000</v>
      </c>
    </row>
    <row r="31" spans="1:9" ht="12.75">
      <c r="A31" s="23"/>
      <c r="B31" s="23"/>
      <c r="C31" s="30"/>
      <c r="D31" s="45"/>
      <c r="E31" s="47"/>
      <c r="F31" s="32">
        <v>4170</v>
      </c>
      <c r="G31" s="48" t="s">
        <v>95</v>
      </c>
      <c r="H31" s="39"/>
      <c r="I31" s="53">
        <v>6200</v>
      </c>
    </row>
    <row r="32" spans="1:9" ht="12.75">
      <c r="A32" s="23"/>
      <c r="B32" s="23"/>
      <c r="C32" s="30"/>
      <c r="D32" s="45"/>
      <c r="E32" s="47"/>
      <c r="F32" s="32">
        <v>4210</v>
      </c>
      <c r="G32" s="48" t="s">
        <v>29</v>
      </c>
      <c r="H32" s="39"/>
      <c r="I32" s="53">
        <v>1500</v>
      </c>
    </row>
    <row r="33" spans="1:9" ht="12.75">
      <c r="A33" s="23"/>
      <c r="B33" s="23"/>
      <c r="C33" s="30"/>
      <c r="D33" s="45"/>
      <c r="E33" s="47"/>
      <c r="F33" s="32">
        <v>4300</v>
      </c>
      <c r="G33" s="48" t="s">
        <v>15</v>
      </c>
      <c r="H33" s="39"/>
      <c r="I33" s="53">
        <v>1000</v>
      </c>
    </row>
    <row r="34" spans="1:9" ht="12.75">
      <c r="A34" s="23"/>
      <c r="B34" s="23"/>
      <c r="C34" s="30"/>
      <c r="D34" s="45"/>
      <c r="E34" s="47"/>
      <c r="F34" s="32">
        <v>4350</v>
      </c>
      <c r="G34" s="48" t="s">
        <v>128</v>
      </c>
      <c r="H34" s="39"/>
      <c r="I34" s="53">
        <v>800</v>
      </c>
    </row>
    <row r="35" spans="1:9" ht="25.5">
      <c r="A35" s="23"/>
      <c r="B35" s="23"/>
      <c r="C35" s="30"/>
      <c r="D35" s="45"/>
      <c r="E35" s="47"/>
      <c r="F35" s="32">
        <v>4360</v>
      </c>
      <c r="G35" s="48" t="s">
        <v>135</v>
      </c>
      <c r="H35" s="39"/>
      <c r="I35" s="53">
        <v>1000</v>
      </c>
    </row>
    <row r="36" spans="1:9" ht="25.5">
      <c r="A36" s="23"/>
      <c r="B36" s="23"/>
      <c r="C36" s="30"/>
      <c r="D36" s="45"/>
      <c r="E36" s="47"/>
      <c r="F36" s="32">
        <v>4400</v>
      </c>
      <c r="G36" s="48" t="s">
        <v>136</v>
      </c>
      <c r="H36" s="39"/>
      <c r="I36" s="53">
        <v>2000</v>
      </c>
    </row>
    <row r="37" spans="1:9" ht="12.75">
      <c r="A37" s="23"/>
      <c r="B37" s="23"/>
      <c r="C37" s="30"/>
      <c r="D37" s="45"/>
      <c r="E37" s="47"/>
      <c r="F37" s="32">
        <v>4410</v>
      </c>
      <c r="G37" s="48" t="s">
        <v>30</v>
      </c>
      <c r="H37" s="39"/>
      <c r="I37" s="53">
        <v>3000</v>
      </c>
    </row>
    <row r="38" spans="1:9" ht="12.75">
      <c r="A38" s="23"/>
      <c r="B38" s="23"/>
      <c r="C38" s="30"/>
      <c r="D38" s="45"/>
      <c r="E38" s="47"/>
      <c r="F38" s="32">
        <v>4430</v>
      </c>
      <c r="G38" s="48" t="s">
        <v>55</v>
      </c>
      <c r="H38" s="39"/>
      <c r="I38" s="53">
        <v>2700</v>
      </c>
    </row>
    <row r="39" spans="1:9" ht="25.5">
      <c r="A39" s="23"/>
      <c r="B39" s="23"/>
      <c r="C39" s="30"/>
      <c r="D39" s="45"/>
      <c r="E39" s="47"/>
      <c r="F39" s="32">
        <v>4440</v>
      </c>
      <c r="G39" s="48" t="s">
        <v>31</v>
      </c>
      <c r="H39" s="39"/>
      <c r="I39" s="53">
        <v>5400</v>
      </c>
    </row>
    <row r="40" spans="1:9" ht="25.5">
      <c r="A40" s="23"/>
      <c r="B40" s="23"/>
      <c r="C40" s="30"/>
      <c r="D40" s="45"/>
      <c r="E40" s="47"/>
      <c r="F40" s="32">
        <v>4740</v>
      </c>
      <c r="G40" s="48" t="s">
        <v>121</v>
      </c>
      <c r="H40" s="39"/>
      <c r="I40" s="53">
        <v>1400</v>
      </c>
    </row>
    <row r="41" spans="1:9" ht="25.5">
      <c r="A41" s="23"/>
      <c r="B41" s="23"/>
      <c r="C41" s="30"/>
      <c r="D41" s="45"/>
      <c r="E41" s="47"/>
      <c r="F41" s="32">
        <v>4750</v>
      </c>
      <c r="G41" s="48" t="s">
        <v>132</v>
      </c>
      <c r="H41" s="39"/>
      <c r="I41" s="53">
        <v>600</v>
      </c>
    </row>
    <row r="42" spans="1:9" ht="25.5">
      <c r="A42" s="23"/>
      <c r="B42" s="23"/>
      <c r="C42" s="30"/>
      <c r="D42" s="45"/>
      <c r="E42" s="47"/>
      <c r="F42" s="32">
        <v>6060</v>
      </c>
      <c r="G42" s="48" t="s">
        <v>113</v>
      </c>
      <c r="H42" s="39"/>
      <c r="I42" s="53">
        <v>5000</v>
      </c>
    </row>
    <row r="43" spans="1:9" ht="12.75">
      <c r="A43" s="26"/>
      <c r="B43" s="26"/>
      <c r="C43" s="48"/>
      <c r="D43" s="51"/>
      <c r="E43" s="53"/>
      <c r="F43" s="32"/>
      <c r="G43" s="48" t="s">
        <v>137</v>
      </c>
      <c r="H43" s="39"/>
      <c r="I43" s="124">
        <v>5000</v>
      </c>
    </row>
    <row r="44" spans="1:9" ht="12.75">
      <c r="A44" s="26"/>
      <c r="B44" s="26"/>
      <c r="C44" s="48"/>
      <c r="D44" s="51"/>
      <c r="E44" s="53"/>
      <c r="F44" s="54"/>
      <c r="G44" s="46"/>
      <c r="H44" s="39"/>
      <c r="I44" s="112"/>
    </row>
    <row r="45" spans="1:9" ht="12.75">
      <c r="A45" s="26"/>
      <c r="B45" s="26">
        <v>71035</v>
      </c>
      <c r="C45" s="27" t="s">
        <v>110</v>
      </c>
      <c r="D45" s="51"/>
      <c r="E45" s="39">
        <f>E46</f>
        <v>8000</v>
      </c>
      <c r="F45" s="43">
        <v>71035</v>
      </c>
      <c r="G45" s="44" t="s">
        <v>110</v>
      </c>
      <c r="H45" s="125"/>
      <c r="I45" s="28">
        <f>I46</f>
        <v>8000</v>
      </c>
    </row>
    <row r="46" spans="1:9" ht="38.25">
      <c r="A46" s="26"/>
      <c r="B46" s="26"/>
      <c r="C46" s="48" t="s">
        <v>111</v>
      </c>
      <c r="D46" s="51">
        <v>2020</v>
      </c>
      <c r="E46" s="53">
        <v>8000</v>
      </c>
      <c r="F46" s="54"/>
      <c r="G46" s="81" t="s">
        <v>41</v>
      </c>
      <c r="H46" s="50" t="s">
        <v>119</v>
      </c>
      <c r="I46" s="28">
        <f>I47</f>
        <v>8000</v>
      </c>
    </row>
    <row r="47" spans="1:9" ht="12.75">
      <c r="A47" s="26"/>
      <c r="B47" s="26"/>
      <c r="C47" s="48"/>
      <c r="D47" s="51"/>
      <c r="E47" s="53"/>
      <c r="F47" s="54">
        <v>4300</v>
      </c>
      <c r="G47" s="46" t="s">
        <v>15</v>
      </c>
      <c r="H47" s="30"/>
      <c r="I47" s="35">
        <v>8000</v>
      </c>
    </row>
    <row r="48" spans="1:9" ht="19.5" customHeight="1">
      <c r="A48" s="18">
        <v>750</v>
      </c>
      <c r="B48" s="18"/>
      <c r="C48" s="19" t="s">
        <v>32</v>
      </c>
      <c r="D48" s="20"/>
      <c r="E48" s="19">
        <f>E50+E58</f>
        <v>970659</v>
      </c>
      <c r="F48" s="20"/>
      <c r="G48" s="21" t="s">
        <v>33</v>
      </c>
      <c r="H48" s="19"/>
      <c r="I48" s="22">
        <f>I50+I58</f>
        <v>970659</v>
      </c>
    </row>
    <row r="49" spans="1:9" s="79" customFormat="1" ht="12.75">
      <c r="A49" s="26"/>
      <c r="B49" s="26"/>
      <c r="C49" s="39"/>
      <c r="D49" s="43"/>
      <c r="E49" s="39"/>
      <c r="F49" s="43"/>
      <c r="G49" s="114"/>
      <c r="H49" s="39"/>
      <c r="I49" s="28"/>
    </row>
    <row r="50" spans="1:9" ht="12.75">
      <c r="A50" s="23"/>
      <c r="B50" s="23">
        <v>75011</v>
      </c>
      <c r="C50" s="24" t="s">
        <v>34</v>
      </c>
      <c r="D50" s="25"/>
      <c r="E50" s="50">
        <f>E52+E53</f>
        <v>935159</v>
      </c>
      <c r="F50" s="43">
        <v>75011</v>
      </c>
      <c r="G50" s="44" t="s">
        <v>34</v>
      </c>
      <c r="H50" s="39" t="s">
        <v>35</v>
      </c>
      <c r="I50" s="28">
        <f>SUM(I51:I54)</f>
        <v>935159</v>
      </c>
    </row>
    <row r="51" spans="1:9" ht="12.75">
      <c r="A51" s="23"/>
      <c r="B51" s="23"/>
      <c r="C51" s="24"/>
      <c r="D51" s="25"/>
      <c r="E51" s="50"/>
      <c r="F51" s="54">
        <v>4010</v>
      </c>
      <c r="G51" s="33" t="s">
        <v>25</v>
      </c>
      <c r="H51" s="30"/>
      <c r="I51" s="35">
        <v>772200</v>
      </c>
    </row>
    <row r="52" spans="1:9" ht="38.25">
      <c r="A52" s="23"/>
      <c r="B52" s="23"/>
      <c r="C52" s="30" t="s">
        <v>14</v>
      </c>
      <c r="D52" s="45">
        <v>2110</v>
      </c>
      <c r="E52" s="47">
        <v>279422</v>
      </c>
      <c r="F52" s="54">
        <v>4110</v>
      </c>
      <c r="G52" s="33" t="s">
        <v>27</v>
      </c>
      <c r="H52" s="30"/>
      <c r="I52" s="35">
        <v>132877</v>
      </c>
    </row>
    <row r="53" spans="1:9" ht="38.25">
      <c r="A53" s="29"/>
      <c r="B53" s="29"/>
      <c r="C53" s="30" t="s">
        <v>36</v>
      </c>
      <c r="D53" s="31">
        <v>2010</v>
      </c>
      <c r="E53" s="47">
        <v>655737</v>
      </c>
      <c r="F53" s="54">
        <v>4120</v>
      </c>
      <c r="G53" s="33" t="s">
        <v>28</v>
      </c>
      <c r="H53" s="30"/>
      <c r="I53" s="35">
        <v>18771</v>
      </c>
    </row>
    <row r="54" spans="1:9" ht="25.5">
      <c r="A54" s="29"/>
      <c r="B54" s="29"/>
      <c r="C54" s="30"/>
      <c r="D54" s="31"/>
      <c r="E54" s="47"/>
      <c r="F54" s="54">
        <v>4440</v>
      </c>
      <c r="G54" s="52" t="s">
        <v>31</v>
      </c>
      <c r="H54" s="52"/>
      <c r="I54" s="53">
        <v>11311</v>
      </c>
    </row>
    <row r="55" spans="1:9" ht="12.75">
      <c r="A55" s="29"/>
      <c r="B55" s="29"/>
      <c r="C55" s="30"/>
      <c r="D55" s="31"/>
      <c r="E55" s="40"/>
      <c r="F55" s="54"/>
      <c r="G55" s="52"/>
      <c r="H55" s="52"/>
      <c r="I55" s="53"/>
    </row>
    <row r="56" spans="1:9" ht="25.5">
      <c r="A56" s="29"/>
      <c r="B56" s="29"/>
      <c r="C56" s="119" t="s">
        <v>117</v>
      </c>
      <c r="D56" s="126"/>
      <c r="E56" s="127">
        <v>460454</v>
      </c>
      <c r="F56" s="54"/>
      <c r="G56" s="30"/>
      <c r="H56" s="52"/>
      <c r="I56" s="53"/>
    </row>
    <row r="57" spans="1:9" ht="12.75">
      <c r="A57" s="29"/>
      <c r="B57" s="29"/>
      <c r="C57" s="41"/>
      <c r="D57" s="29"/>
      <c r="E57" s="111"/>
      <c r="F57" s="54"/>
      <c r="G57" s="37"/>
      <c r="H57" s="30"/>
      <c r="I57" s="53"/>
    </row>
    <row r="58" spans="1:9" ht="12.75">
      <c r="A58" s="23"/>
      <c r="B58" s="23">
        <v>75045</v>
      </c>
      <c r="C58" s="24" t="s">
        <v>37</v>
      </c>
      <c r="D58" s="23"/>
      <c r="E58" s="111">
        <f>E59+E60</f>
        <v>35500</v>
      </c>
      <c r="F58" s="43">
        <v>75045</v>
      </c>
      <c r="G58" s="44" t="s">
        <v>37</v>
      </c>
      <c r="H58" s="34"/>
      <c r="I58" s="50">
        <f>I59+I69</f>
        <v>35500</v>
      </c>
    </row>
    <row r="59" spans="1:9" ht="51">
      <c r="A59" s="23"/>
      <c r="B59" s="23"/>
      <c r="C59" s="30" t="s">
        <v>14</v>
      </c>
      <c r="D59" s="32">
        <v>2110</v>
      </c>
      <c r="E59" s="35">
        <v>16500</v>
      </c>
      <c r="F59" s="43"/>
      <c r="G59" s="81" t="s">
        <v>39</v>
      </c>
      <c r="H59" s="34" t="s">
        <v>38</v>
      </c>
      <c r="I59" s="41">
        <f>SUM(I60:I68)</f>
        <v>16500</v>
      </c>
    </row>
    <row r="60" spans="1:9" ht="38.25">
      <c r="A60" s="29"/>
      <c r="B60" s="29"/>
      <c r="C60" s="30" t="s">
        <v>101</v>
      </c>
      <c r="D60" s="29">
        <v>2120</v>
      </c>
      <c r="E60" s="35">
        <v>19000</v>
      </c>
      <c r="F60" s="32">
        <v>4110</v>
      </c>
      <c r="G60" s="48" t="s">
        <v>27</v>
      </c>
      <c r="H60" s="82"/>
      <c r="I60" s="35">
        <v>1608</v>
      </c>
    </row>
    <row r="61" spans="1:9" ht="12.75">
      <c r="A61" s="29"/>
      <c r="B61" s="29"/>
      <c r="C61" s="30"/>
      <c r="D61" s="29"/>
      <c r="E61" s="35"/>
      <c r="F61" s="32">
        <v>4120</v>
      </c>
      <c r="G61" s="48" t="s">
        <v>28</v>
      </c>
      <c r="H61" s="82"/>
      <c r="I61" s="35">
        <v>230</v>
      </c>
    </row>
    <row r="62" spans="1:9" ht="12.75">
      <c r="A62" s="23"/>
      <c r="B62" s="23"/>
      <c r="C62" s="80"/>
      <c r="D62" s="85"/>
      <c r="E62" s="110"/>
      <c r="F62" s="32">
        <v>4170</v>
      </c>
      <c r="G62" s="48" t="s">
        <v>95</v>
      </c>
      <c r="H62" s="82"/>
      <c r="I62" s="35">
        <v>11880</v>
      </c>
    </row>
    <row r="63" spans="1:9" ht="12.75">
      <c r="A63" s="23"/>
      <c r="B63" s="23"/>
      <c r="C63" s="80"/>
      <c r="D63" s="85"/>
      <c r="E63" s="110"/>
      <c r="F63" s="32">
        <v>4210</v>
      </c>
      <c r="G63" s="48" t="s">
        <v>29</v>
      </c>
      <c r="H63" s="82"/>
      <c r="I63" s="35">
        <v>690</v>
      </c>
    </row>
    <row r="64" spans="1:9" ht="12.75">
      <c r="A64" s="23"/>
      <c r="B64" s="23"/>
      <c r="C64" s="30"/>
      <c r="D64" s="29"/>
      <c r="E64" s="35"/>
      <c r="F64" s="32">
        <v>4230</v>
      </c>
      <c r="G64" s="48" t="s">
        <v>107</v>
      </c>
      <c r="H64" s="82"/>
      <c r="I64" s="35">
        <v>703</v>
      </c>
    </row>
    <row r="65" spans="1:9" ht="12.75">
      <c r="A65" s="23"/>
      <c r="B65" s="23"/>
      <c r="C65" s="30"/>
      <c r="D65" s="32"/>
      <c r="E65" s="35"/>
      <c r="F65" s="32">
        <v>4260</v>
      </c>
      <c r="G65" s="48" t="s">
        <v>40</v>
      </c>
      <c r="H65" s="82"/>
      <c r="I65" s="35">
        <v>800</v>
      </c>
    </row>
    <row r="66" spans="1:9" ht="12.75">
      <c r="A66" s="23"/>
      <c r="B66" s="23"/>
      <c r="C66" s="30"/>
      <c r="D66" s="32"/>
      <c r="E66" s="35"/>
      <c r="F66" s="32">
        <v>4300</v>
      </c>
      <c r="G66" s="48" t="s">
        <v>15</v>
      </c>
      <c r="H66" s="82"/>
      <c r="I66" s="35">
        <v>150</v>
      </c>
    </row>
    <row r="67" spans="1:9" ht="25.5">
      <c r="A67" s="23"/>
      <c r="B67" s="23"/>
      <c r="C67" s="30"/>
      <c r="D67" s="32"/>
      <c r="E67" s="35"/>
      <c r="F67" s="32">
        <v>4740</v>
      </c>
      <c r="G67" s="48" t="s">
        <v>121</v>
      </c>
      <c r="H67" s="82"/>
      <c r="I67" s="35">
        <v>73</v>
      </c>
    </row>
    <row r="68" spans="1:9" ht="25.5">
      <c r="A68" s="23"/>
      <c r="B68" s="23"/>
      <c r="C68" s="30"/>
      <c r="D68" s="55"/>
      <c r="E68" s="53"/>
      <c r="F68" s="32">
        <v>4750</v>
      </c>
      <c r="G68" s="48" t="s">
        <v>122</v>
      </c>
      <c r="H68" s="82"/>
      <c r="I68" s="35">
        <v>366</v>
      </c>
    </row>
    <row r="69" spans="1:9" ht="51">
      <c r="A69" s="23"/>
      <c r="B69" s="23"/>
      <c r="C69" s="30"/>
      <c r="D69" s="55"/>
      <c r="E69" s="53"/>
      <c r="F69" s="54"/>
      <c r="G69" s="81" t="s">
        <v>41</v>
      </c>
      <c r="H69" s="34" t="s">
        <v>38</v>
      </c>
      <c r="I69" s="83">
        <f>I70+I71</f>
        <v>19000</v>
      </c>
    </row>
    <row r="70" spans="1:9" ht="12.75">
      <c r="A70" s="23"/>
      <c r="B70" s="23"/>
      <c r="C70" s="30"/>
      <c r="D70" s="55"/>
      <c r="E70" s="53"/>
      <c r="F70" s="54">
        <v>4170</v>
      </c>
      <c r="G70" s="46" t="s">
        <v>95</v>
      </c>
      <c r="H70" s="82"/>
      <c r="I70" s="35">
        <v>16810</v>
      </c>
    </row>
    <row r="71" spans="1:9" ht="12.75">
      <c r="A71" s="23"/>
      <c r="B71" s="23"/>
      <c r="C71" s="30"/>
      <c r="D71" s="55"/>
      <c r="E71" s="53"/>
      <c r="F71" s="32">
        <v>4280</v>
      </c>
      <c r="G71" s="48" t="s">
        <v>123</v>
      </c>
      <c r="H71" s="82"/>
      <c r="I71" s="53">
        <v>2190</v>
      </c>
    </row>
    <row r="72" spans="1:9" ht="12.75">
      <c r="A72" s="23"/>
      <c r="B72" s="23"/>
      <c r="C72" s="30"/>
      <c r="D72" s="32"/>
      <c r="E72" s="35"/>
      <c r="F72" s="54"/>
      <c r="G72" s="65"/>
      <c r="H72" s="84"/>
      <c r="I72" s="53"/>
    </row>
    <row r="73" spans="1:9" ht="51">
      <c r="A73" s="18">
        <v>751</v>
      </c>
      <c r="B73" s="20"/>
      <c r="C73" s="22" t="s">
        <v>42</v>
      </c>
      <c r="D73" s="128"/>
      <c r="E73" s="22">
        <f>E75+E77</f>
        <v>45322</v>
      </c>
      <c r="F73" s="20"/>
      <c r="G73" s="22" t="s">
        <v>42</v>
      </c>
      <c r="H73" s="56"/>
      <c r="I73" s="22">
        <f>I75+I81</f>
        <v>45322</v>
      </c>
    </row>
    <row r="74" spans="1:9" s="79" customFormat="1" ht="12.75">
      <c r="A74" s="26"/>
      <c r="B74" s="43"/>
      <c r="C74" s="28"/>
      <c r="D74" s="149"/>
      <c r="E74" s="150"/>
      <c r="F74" s="43"/>
      <c r="G74" s="28"/>
      <c r="H74" s="151"/>
      <c r="I74" s="28"/>
    </row>
    <row r="75" spans="1:9" ht="25.5">
      <c r="A75" s="26"/>
      <c r="B75" s="25">
        <v>75101</v>
      </c>
      <c r="C75" s="57" t="s">
        <v>43</v>
      </c>
      <c r="D75" s="43"/>
      <c r="E75" s="129">
        <f>E76</f>
        <v>20068</v>
      </c>
      <c r="F75" s="25">
        <v>75101</v>
      </c>
      <c r="G75" s="57" t="s">
        <v>43</v>
      </c>
      <c r="H75" s="28" t="s">
        <v>44</v>
      </c>
      <c r="I75" s="28">
        <f>I79+I80+I78+I77+I76</f>
        <v>20068</v>
      </c>
    </row>
    <row r="76" spans="1:9" ht="38.25">
      <c r="A76" s="32"/>
      <c r="B76" s="31"/>
      <c r="C76" s="30" t="s">
        <v>36</v>
      </c>
      <c r="D76" s="31">
        <v>2010</v>
      </c>
      <c r="E76" s="53">
        <v>20068</v>
      </c>
      <c r="F76" s="32">
        <v>4010</v>
      </c>
      <c r="G76" s="48" t="s">
        <v>104</v>
      </c>
      <c r="H76" s="35"/>
      <c r="I76" s="35">
        <v>15137</v>
      </c>
    </row>
    <row r="77" spans="1:9" ht="12.75">
      <c r="A77" s="26"/>
      <c r="B77" s="25">
        <v>75108</v>
      </c>
      <c r="C77" s="57" t="s">
        <v>154</v>
      </c>
      <c r="D77" s="43"/>
      <c r="E77" s="39">
        <f>E78</f>
        <v>25254</v>
      </c>
      <c r="F77" s="32">
        <v>4110</v>
      </c>
      <c r="G77" s="48" t="s">
        <v>124</v>
      </c>
      <c r="H77" s="28"/>
      <c r="I77" s="35">
        <v>3238</v>
      </c>
    </row>
    <row r="78" spans="1:9" ht="38.25">
      <c r="A78" s="26"/>
      <c r="B78" s="25"/>
      <c r="C78" s="30" t="s">
        <v>36</v>
      </c>
      <c r="D78" s="31">
        <v>2010</v>
      </c>
      <c r="E78" s="167">
        <v>25254</v>
      </c>
      <c r="F78" s="32">
        <v>4120</v>
      </c>
      <c r="G78" s="48" t="s">
        <v>28</v>
      </c>
      <c r="H78" s="28"/>
      <c r="I78" s="35">
        <v>462</v>
      </c>
    </row>
    <row r="79" spans="1:9" ht="12.75">
      <c r="A79" s="23"/>
      <c r="B79" s="23"/>
      <c r="C79" s="80"/>
      <c r="D79" s="85"/>
      <c r="E79" s="80"/>
      <c r="F79" s="32">
        <v>4210</v>
      </c>
      <c r="G79" s="48" t="s">
        <v>29</v>
      </c>
      <c r="H79" s="28"/>
      <c r="I79" s="47">
        <v>462</v>
      </c>
    </row>
    <row r="80" spans="1:9" ht="25.5">
      <c r="A80" s="23"/>
      <c r="B80" s="23"/>
      <c r="C80" s="30"/>
      <c r="D80" s="36"/>
      <c r="E80" s="53"/>
      <c r="F80" s="32">
        <v>4440</v>
      </c>
      <c r="G80" s="48" t="s">
        <v>31</v>
      </c>
      <c r="H80" s="39"/>
      <c r="I80" s="47">
        <v>769</v>
      </c>
    </row>
    <row r="81" spans="1:9" s="174" customFormat="1" ht="25.5">
      <c r="A81" s="168"/>
      <c r="B81" s="168"/>
      <c r="C81" s="169"/>
      <c r="D81" s="170"/>
      <c r="E81" s="171"/>
      <c r="F81" s="172">
        <v>75108</v>
      </c>
      <c r="G81" s="175" t="s">
        <v>154</v>
      </c>
      <c r="H81" s="171" t="s">
        <v>156</v>
      </c>
      <c r="I81" s="173">
        <f>I82+I83+I84+I85+I86</f>
        <v>25254</v>
      </c>
    </row>
    <row r="82" spans="1:9" ht="12.75">
      <c r="A82" s="23"/>
      <c r="B82" s="23"/>
      <c r="C82" s="30"/>
      <c r="D82" s="36"/>
      <c r="E82" s="53"/>
      <c r="F82" s="32">
        <v>4110</v>
      </c>
      <c r="G82" s="48" t="s">
        <v>124</v>
      </c>
      <c r="H82" s="39"/>
      <c r="I82" s="40">
        <v>300</v>
      </c>
    </row>
    <row r="83" spans="1:9" ht="12.75">
      <c r="A83" s="23"/>
      <c r="B83" s="23"/>
      <c r="C83" s="30"/>
      <c r="D83" s="36"/>
      <c r="E83" s="53"/>
      <c r="F83" s="32">
        <v>4120</v>
      </c>
      <c r="G83" s="48" t="s">
        <v>28</v>
      </c>
      <c r="H83" s="39"/>
      <c r="I83" s="40">
        <v>50</v>
      </c>
    </row>
    <row r="84" spans="1:9" ht="12.75">
      <c r="A84" s="23"/>
      <c r="B84" s="23"/>
      <c r="C84" s="30"/>
      <c r="D84" s="36"/>
      <c r="E84" s="53"/>
      <c r="F84" s="54">
        <v>4170</v>
      </c>
      <c r="G84" s="48" t="s">
        <v>95</v>
      </c>
      <c r="H84" s="39"/>
      <c r="I84" s="40">
        <v>6900</v>
      </c>
    </row>
    <row r="85" spans="1:9" ht="12.75">
      <c r="A85" s="23"/>
      <c r="B85" s="23"/>
      <c r="C85" s="30"/>
      <c r="D85" s="36"/>
      <c r="E85" s="53"/>
      <c r="F85" s="32">
        <v>4210</v>
      </c>
      <c r="G85" s="48" t="s">
        <v>29</v>
      </c>
      <c r="H85" s="39"/>
      <c r="I85" s="40">
        <v>13004</v>
      </c>
    </row>
    <row r="86" spans="1:9" ht="12.75">
      <c r="A86" s="23"/>
      <c r="B86" s="23"/>
      <c r="C86" s="30"/>
      <c r="D86" s="36"/>
      <c r="E86" s="53"/>
      <c r="F86" s="54">
        <v>4300</v>
      </c>
      <c r="G86" s="48" t="s">
        <v>155</v>
      </c>
      <c r="H86" s="39"/>
      <c r="I86" s="40">
        <v>5000</v>
      </c>
    </row>
    <row r="87" spans="1:9" ht="12.75">
      <c r="A87" s="23"/>
      <c r="B87" s="23"/>
      <c r="C87" s="30"/>
      <c r="D87" s="36"/>
      <c r="E87" s="53"/>
      <c r="F87" s="54"/>
      <c r="G87" s="48"/>
      <c r="H87" s="39"/>
      <c r="I87" s="40"/>
    </row>
    <row r="88" spans="1:9" ht="25.5">
      <c r="A88" s="18">
        <v>754</v>
      </c>
      <c r="B88" s="18"/>
      <c r="C88" s="19" t="s">
        <v>45</v>
      </c>
      <c r="D88" s="20"/>
      <c r="E88" s="19">
        <f>E90+E128</f>
        <v>9013656</v>
      </c>
      <c r="F88" s="20"/>
      <c r="G88" s="19" t="s">
        <v>46</v>
      </c>
      <c r="H88" s="19"/>
      <c r="I88" s="22">
        <f>I90+I128</f>
        <v>9013656</v>
      </c>
    </row>
    <row r="89" spans="1:9" s="79" customFormat="1" ht="12.75">
      <c r="A89" s="26"/>
      <c r="B89" s="26"/>
      <c r="C89" s="39"/>
      <c r="D89" s="43"/>
      <c r="E89" s="39"/>
      <c r="F89" s="104"/>
      <c r="G89" s="39"/>
      <c r="H89" s="99"/>
      <c r="I89" s="28"/>
    </row>
    <row r="90" spans="1:9" ht="25.5">
      <c r="A90" s="23"/>
      <c r="B90" s="23">
        <v>75411</v>
      </c>
      <c r="C90" s="24" t="s">
        <v>47</v>
      </c>
      <c r="D90" s="25"/>
      <c r="E90" s="50">
        <f>E91+E92</f>
        <v>9006656</v>
      </c>
      <c r="F90" s="104">
        <v>75411</v>
      </c>
      <c r="G90" s="27" t="s">
        <v>47</v>
      </c>
      <c r="H90" s="86" t="s">
        <v>48</v>
      </c>
      <c r="I90" s="39">
        <f>I92+I93+I94+I95+I96+I97+I98+I99+I100+I101+I104+I105+I106+I107+I108+I109+I110+I112+I114+I115+I116+I117+I118+I103+I91+I113+I102+I111+I119+I120+I121+I122+I124</f>
        <v>9006656</v>
      </c>
    </row>
    <row r="91" spans="1:9" ht="38.25">
      <c r="A91" s="29"/>
      <c r="B91" s="29"/>
      <c r="C91" s="30" t="s">
        <v>14</v>
      </c>
      <c r="D91" s="31">
        <v>2110</v>
      </c>
      <c r="E91" s="47">
        <v>8972656</v>
      </c>
      <c r="F91" s="32">
        <v>3030</v>
      </c>
      <c r="G91" s="48" t="s">
        <v>120</v>
      </c>
      <c r="H91" s="130"/>
      <c r="I91" s="53">
        <v>9050</v>
      </c>
    </row>
    <row r="92" spans="1:9" ht="38.25">
      <c r="A92" s="29"/>
      <c r="B92" s="29"/>
      <c r="C92" s="30" t="s">
        <v>112</v>
      </c>
      <c r="D92" s="29">
        <v>6410</v>
      </c>
      <c r="E92" s="40">
        <v>34000</v>
      </c>
      <c r="F92" s="32">
        <v>3070</v>
      </c>
      <c r="G92" s="48" t="s">
        <v>125</v>
      </c>
      <c r="H92" s="27"/>
      <c r="I92" s="53">
        <v>517410</v>
      </c>
    </row>
    <row r="93" spans="1:9" ht="12.75">
      <c r="A93" s="29"/>
      <c r="B93" s="29"/>
      <c r="C93" s="80"/>
      <c r="D93" s="80"/>
      <c r="E93" s="110"/>
      <c r="F93" s="32">
        <v>4010</v>
      </c>
      <c r="G93" s="48" t="s">
        <v>25</v>
      </c>
      <c r="H93" s="27"/>
      <c r="I93" s="53">
        <v>33900</v>
      </c>
    </row>
    <row r="94" spans="1:9" ht="25.5">
      <c r="A94" s="29"/>
      <c r="B94" s="29"/>
      <c r="C94" s="30"/>
      <c r="D94" s="29"/>
      <c r="E94" s="40"/>
      <c r="F94" s="32">
        <v>4020</v>
      </c>
      <c r="G94" s="48" t="s">
        <v>126</v>
      </c>
      <c r="H94" s="27"/>
      <c r="I94" s="53">
        <v>20263</v>
      </c>
    </row>
    <row r="95" spans="1:9" ht="12.75">
      <c r="A95" s="29"/>
      <c r="B95" s="29"/>
      <c r="C95" s="30"/>
      <c r="D95" s="31"/>
      <c r="E95" s="47"/>
      <c r="F95" s="32">
        <v>4040</v>
      </c>
      <c r="G95" s="48" t="s">
        <v>26</v>
      </c>
      <c r="H95" s="27"/>
      <c r="I95" s="53">
        <v>2915</v>
      </c>
    </row>
    <row r="96" spans="1:9" ht="25.5">
      <c r="A96" s="29"/>
      <c r="B96" s="29"/>
      <c r="C96" s="30"/>
      <c r="D96" s="31"/>
      <c r="E96" s="47"/>
      <c r="F96" s="32">
        <v>4050</v>
      </c>
      <c r="G96" s="48" t="s">
        <v>49</v>
      </c>
      <c r="H96" s="27"/>
      <c r="I96" s="53">
        <v>5873250</v>
      </c>
    </row>
    <row r="97" spans="1:9" ht="25.5">
      <c r="A97" s="29"/>
      <c r="B97" s="29"/>
      <c r="C97" s="30"/>
      <c r="D97" s="31"/>
      <c r="E97" s="47"/>
      <c r="F97" s="32">
        <v>4060</v>
      </c>
      <c r="G97" s="48" t="s">
        <v>50</v>
      </c>
      <c r="H97" s="27"/>
      <c r="I97" s="53">
        <v>342906</v>
      </c>
    </row>
    <row r="98" spans="1:9" ht="38.25">
      <c r="A98" s="29"/>
      <c r="B98" s="29"/>
      <c r="C98" s="30"/>
      <c r="D98" s="31"/>
      <c r="E98" s="47"/>
      <c r="F98" s="32">
        <v>4070</v>
      </c>
      <c r="G98" s="48" t="s">
        <v>103</v>
      </c>
      <c r="H98" s="27"/>
      <c r="I98" s="53">
        <v>482680</v>
      </c>
    </row>
    <row r="99" spans="1:9" ht="38.25">
      <c r="A99" s="29"/>
      <c r="B99" s="29"/>
      <c r="C99" s="30"/>
      <c r="D99" s="31"/>
      <c r="E99" s="47"/>
      <c r="F99" s="32">
        <v>4080</v>
      </c>
      <c r="G99" s="48" t="s">
        <v>127</v>
      </c>
      <c r="H99" s="27"/>
      <c r="I99" s="53">
        <v>134730</v>
      </c>
    </row>
    <row r="100" spans="1:9" ht="12.75">
      <c r="A100" s="29"/>
      <c r="B100" s="29"/>
      <c r="C100" s="30"/>
      <c r="D100" s="31"/>
      <c r="E100" s="47"/>
      <c r="F100" s="32">
        <v>4110</v>
      </c>
      <c r="G100" s="48" t="s">
        <v>27</v>
      </c>
      <c r="H100" s="27"/>
      <c r="I100" s="53">
        <v>26600</v>
      </c>
    </row>
    <row r="101" spans="1:9" ht="12.75">
      <c r="A101" s="29"/>
      <c r="B101" s="29"/>
      <c r="C101" s="30"/>
      <c r="D101" s="31"/>
      <c r="E101" s="47"/>
      <c r="F101" s="32">
        <v>4120</v>
      </c>
      <c r="G101" s="48" t="s">
        <v>28</v>
      </c>
      <c r="H101" s="27"/>
      <c r="I101" s="53">
        <v>1900</v>
      </c>
    </row>
    <row r="102" spans="1:9" ht="12.75">
      <c r="A102" s="29"/>
      <c r="B102" s="29"/>
      <c r="C102" s="30"/>
      <c r="D102" s="31"/>
      <c r="E102" s="47"/>
      <c r="F102" s="32">
        <v>4170</v>
      </c>
      <c r="G102" s="48" t="s">
        <v>95</v>
      </c>
      <c r="H102" s="27"/>
      <c r="I102" s="53">
        <v>2000</v>
      </c>
    </row>
    <row r="103" spans="1:9" ht="25.5">
      <c r="A103" s="29"/>
      <c r="B103" s="29"/>
      <c r="C103" s="30"/>
      <c r="D103" s="31"/>
      <c r="E103" s="47"/>
      <c r="F103" s="32">
        <v>4180</v>
      </c>
      <c r="G103" s="48" t="s">
        <v>98</v>
      </c>
      <c r="H103" s="27"/>
      <c r="I103" s="53">
        <v>321000</v>
      </c>
    </row>
    <row r="104" spans="1:9" ht="12.75">
      <c r="A104" s="29"/>
      <c r="B104" s="29"/>
      <c r="C104" s="30"/>
      <c r="D104" s="31"/>
      <c r="E104" s="47"/>
      <c r="F104" s="32">
        <v>4210</v>
      </c>
      <c r="G104" s="48" t="s">
        <v>29</v>
      </c>
      <c r="H104" s="27"/>
      <c r="I104" s="53">
        <v>524992</v>
      </c>
    </row>
    <row r="105" spans="1:9" ht="12.75">
      <c r="A105" s="29"/>
      <c r="B105" s="29"/>
      <c r="C105" s="30"/>
      <c r="D105" s="31"/>
      <c r="E105" s="47"/>
      <c r="F105" s="32">
        <v>4220</v>
      </c>
      <c r="G105" s="48" t="s">
        <v>51</v>
      </c>
      <c r="H105" s="27"/>
      <c r="I105" s="53">
        <v>7000</v>
      </c>
    </row>
    <row r="106" spans="1:9" ht="12.75">
      <c r="A106" s="29"/>
      <c r="B106" s="29"/>
      <c r="C106" s="30"/>
      <c r="D106" s="31"/>
      <c r="E106" s="47"/>
      <c r="F106" s="32">
        <v>4250</v>
      </c>
      <c r="G106" s="48" t="s">
        <v>52</v>
      </c>
      <c r="H106" s="27"/>
      <c r="I106" s="53">
        <v>26050</v>
      </c>
    </row>
    <row r="107" spans="1:9" ht="12.75">
      <c r="A107" s="29"/>
      <c r="B107" s="29"/>
      <c r="C107" s="30"/>
      <c r="D107" s="31"/>
      <c r="E107" s="47"/>
      <c r="F107" s="32">
        <v>4260</v>
      </c>
      <c r="G107" s="48" t="s">
        <v>40</v>
      </c>
      <c r="H107" s="27"/>
      <c r="I107" s="53">
        <v>274940</v>
      </c>
    </row>
    <row r="108" spans="1:9" ht="12.75">
      <c r="A108" s="29"/>
      <c r="B108" s="29"/>
      <c r="C108" s="30"/>
      <c r="D108" s="31"/>
      <c r="E108" s="47"/>
      <c r="F108" s="32">
        <v>4270</v>
      </c>
      <c r="G108" s="48" t="s">
        <v>53</v>
      </c>
      <c r="H108" s="27"/>
      <c r="I108" s="53">
        <v>74830</v>
      </c>
    </row>
    <row r="109" spans="1:9" ht="12.75">
      <c r="A109" s="29"/>
      <c r="B109" s="29"/>
      <c r="C109" s="30"/>
      <c r="D109" s="31"/>
      <c r="E109" s="47"/>
      <c r="F109" s="32">
        <v>4280</v>
      </c>
      <c r="G109" s="48" t="s">
        <v>123</v>
      </c>
      <c r="H109" s="27"/>
      <c r="I109" s="53">
        <v>50380</v>
      </c>
    </row>
    <row r="110" spans="1:9" ht="12.75">
      <c r="A110" s="29"/>
      <c r="B110" s="29"/>
      <c r="C110" s="30"/>
      <c r="D110" s="31"/>
      <c r="E110" s="47"/>
      <c r="F110" s="32">
        <v>4300</v>
      </c>
      <c r="G110" s="48" t="s">
        <v>15</v>
      </c>
      <c r="H110" s="27"/>
      <c r="I110" s="53">
        <v>107300</v>
      </c>
    </row>
    <row r="111" spans="1:9" ht="12.75">
      <c r="A111" s="29"/>
      <c r="B111" s="29"/>
      <c r="C111" s="30"/>
      <c r="D111" s="31"/>
      <c r="E111" s="47"/>
      <c r="F111" s="32">
        <v>4350</v>
      </c>
      <c r="G111" s="48" t="s">
        <v>128</v>
      </c>
      <c r="H111" s="27"/>
      <c r="I111" s="53">
        <v>9300</v>
      </c>
    </row>
    <row r="112" spans="1:9" ht="25.5">
      <c r="A112" s="29"/>
      <c r="B112" s="29"/>
      <c r="C112" s="30"/>
      <c r="D112" s="31"/>
      <c r="E112" s="47"/>
      <c r="F112" s="32">
        <v>4360</v>
      </c>
      <c r="G112" s="48" t="s">
        <v>129</v>
      </c>
      <c r="H112" s="27"/>
      <c r="I112" s="53">
        <v>9100</v>
      </c>
    </row>
    <row r="113" spans="1:9" ht="25.5">
      <c r="A113" s="29"/>
      <c r="B113" s="29"/>
      <c r="C113" s="30"/>
      <c r="D113" s="31"/>
      <c r="E113" s="47"/>
      <c r="F113" s="32">
        <v>4370</v>
      </c>
      <c r="G113" s="48" t="s">
        <v>130</v>
      </c>
      <c r="H113" s="27"/>
      <c r="I113" s="53">
        <v>18900</v>
      </c>
    </row>
    <row r="114" spans="1:9" ht="12.75">
      <c r="A114" s="29"/>
      <c r="B114" s="29"/>
      <c r="C114" s="30"/>
      <c r="D114" s="31"/>
      <c r="E114" s="47"/>
      <c r="F114" s="32">
        <v>4410</v>
      </c>
      <c r="G114" s="48" t="s">
        <v>54</v>
      </c>
      <c r="H114" s="27"/>
      <c r="I114" s="53">
        <v>28000</v>
      </c>
    </row>
    <row r="115" spans="1:9" ht="12.75">
      <c r="A115" s="29"/>
      <c r="B115" s="29"/>
      <c r="C115" s="30"/>
      <c r="D115" s="31"/>
      <c r="E115" s="47"/>
      <c r="F115" s="32">
        <v>4420</v>
      </c>
      <c r="G115" s="48" t="s">
        <v>109</v>
      </c>
      <c r="H115" s="27"/>
      <c r="I115" s="53">
        <v>2000</v>
      </c>
    </row>
    <row r="116" spans="1:9" ht="12.75">
      <c r="A116" s="29"/>
      <c r="B116" s="29"/>
      <c r="C116" s="30"/>
      <c r="D116" s="31"/>
      <c r="E116" s="47"/>
      <c r="F116" s="32">
        <v>4430</v>
      </c>
      <c r="G116" s="48" t="s">
        <v>55</v>
      </c>
      <c r="H116" s="27"/>
      <c r="I116" s="53">
        <v>10800</v>
      </c>
    </row>
    <row r="117" spans="1:9" ht="25.5">
      <c r="A117" s="29"/>
      <c r="B117" s="29"/>
      <c r="C117" s="30"/>
      <c r="D117" s="31"/>
      <c r="E117" s="47"/>
      <c r="F117" s="32">
        <v>4440</v>
      </c>
      <c r="G117" s="48" t="s">
        <v>31</v>
      </c>
      <c r="H117" s="27"/>
      <c r="I117" s="53">
        <v>2548</v>
      </c>
    </row>
    <row r="118" spans="1:9" ht="12.75">
      <c r="A118" s="29"/>
      <c r="B118" s="29"/>
      <c r="C118" s="30"/>
      <c r="D118" s="31"/>
      <c r="E118" s="47"/>
      <c r="F118" s="32">
        <v>4480</v>
      </c>
      <c r="G118" s="48" t="s">
        <v>56</v>
      </c>
      <c r="H118" s="27"/>
      <c r="I118" s="53">
        <v>42312</v>
      </c>
    </row>
    <row r="119" spans="1:9" ht="25.5">
      <c r="A119" s="29"/>
      <c r="B119" s="29"/>
      <c r="C119" s="30"/>
      <c r="D119" s="31"/>
      <c r="E119" s="47"/>
      <c r="F119" s="32">
        <v>4500</v>
      </c>
      <c r="G119" s="48" t="s">
        <v>131</v>
      </c>
      <c r="H119" s="27"/>
      <c r="I119" s="53">
        <v>3100</v>
      </c>
    </row>
    <row r="120" spans="1:9" ht="25.5">
      <c r="A120" s="29"/>
      <c r="B120" s="29"/>
      <c r="C120" s="30"/>
      <c r="D120" s="31"/>
      <c r="E120" s="47"/>
      <c r="F120" s="32">
        <v>4520</v>
      </c>
      <c r="G120" s="48" t="s">
        <v>57</v>
      </c>
      <c r="H120" s="27"/>
      <c r="I120" s="53">
        <v>1500</v>
      </c>
    </row>
    <row r="121" spans="1:9" ht="25.5">
      <c r="A121" s="29"/>
      <c r="B121" s="29"/>
      <c r="C121" s="30"/>
      <c r="D121" s="31"/>
      <c r="E121" s="47"/>
      <c r="F121" s="32">
        <v>4740</v>
      </c>
      <c r="G121" s="48" t="s">
        <v>121</v>
      </c>
      <c r="H121" s="27"/>
      <c r="I121" s="53">
        <v>3000</v>
      </c>
    </row>
    <row r="122" spans="1:9" ht="25.5">
      <c r="A122" s="29"/>
      <c r="B122" s="29"/>
      <c r="C122" s="30"/>
      <c r="D122" s="31"/>
      <c r="E122" s="47"/>
      <c r="F122" s="32">
        <v>4750</v>
      </c>
      <c r="G122" s="48" t="s">
        <v>132</v>
      </c>
      <c r="H122" s="27"/>
      <c r="I122" s="53">
        <v>8000</v>
      </c>
    </row>
    <row r="123" spans="1:9" ht="12.75">
      <c r="A123" s="29"/>
      <c r="B123" s="29"/>
      <c r="C123" s="30"/>
      <c r="D123" s="31"/>
      <c r="E123" s="47"/>
      <c r="F123" s="32"/>
      <c r="G123" s="48"/>
      <c r="H123" s="27"/>
      <c r="I123" s="53"/>
    </row>
    <row r="124" spans="1:9" ht="25.5">
      <c r="A124" s="29"/>
      <c r="B124" s="29"/>
      <c r="C124" s="30"/>
      <c r="D124" s="31"/>
      <c r="E124" s="47"/>
      <c r="F124" s="32">
        <v>6060</v>
      </c>
      <c r="G124" s="48" t="s">
        <v>113</v>
      </c>
      <c r="H124" s="39" t="s">
        <v>133</v>
      </c>
      <c r="I124" s="39">
        <f>I125</f>
        <v>34000</v>
      </c>
    </row>
    <row r="125" spans="1:9" ht="25.5">
      <c r="A125" s="29"/>
      <c r="B125" s="29"/>
      <c r="C125" s="30"/>
      <c r="D125" s="31"/>
      <c r="E125" s="47"/>
      <c r="F125" s="55"/>
      <c r="G125" s="48" t="s">
        <v>152</v>
      </c>
      <c r="H125" s="87"/>
      <c r="I125" s="53">
        <v>34000</v>
      </c>
    </row>
    <row r="126" spans="1:9" ht="25.5">
      <c r="A126" s="29"/>
      <c r="B126" s="29"/>
      <c r="C126" s="119" t="s">
        <v>117</v>
      </c>
      <c r="D126" s="131"/>
      <c r="E126" s="119">
        <v>17000</v>
      </c>
      <c r="F126" s="55"/>
      <c r="G126" s="48"/>
      <c r="H126" s="113"/>
      <c r="I126" s="112"/>
    </row>
    <row r="127" spans="1:9" ht="12.75">
      <c r="A127" s="29"/>
      <c r="B127" s="29"/>
      <c r="C127" s="41"/>
      <c r="D127" s="31"/>
      <c r="E127" s="50"/>
      <c r="F127" s="55"/>
      <c r="G127" s="48"/>
      <c r="H127" s="113"/>
      <c r="I127" s="112"/>
    </row>
    <row r="128" spans="1:9" ht="51">
      <c r="A128" s="23"/>
      <c r="B128" s="23">
        <v>75414</v>
      </c>
      <c r="C128" s="24" t="s">
        <v>58</v>
      </c>
      <c r="D128" s="25"/>
      <c r="E128" s="50">
        <f>E129</f>
        <v>7000</v>
      </c>
      <c r="F128" s="104">
        <v>75414</v>
      </c>
      <c r="G128" s="27" t="s">
        <v>58</v>
      </c>
      <c r="H128" s="34" t="s">
        <v>38</v>
      </c>
      <c r="I128" s="28">
        <f>SUM(I129:I130)</f>
        <v>7000</v>
      </c>
    </row>
    <row r="129" spans="1:9" ht="38.25">
      <c r="A129" s="23"/>
      <c r="B129" s="23"/>
      <c r="C129" s="30" t="s">
        <v>36</v>
      </c>
      <c r="D129" s="31">
        <v>2010</v>
      </c>
      <c r="E129" s="47">
        <v>7000</v>
      </c>
      <c r="F129" s="55">
        <v>4210</v>
      </c>
      <c r="G129" s="48" t="s">
        <v>29</v>
      </c>
      <c r="H129" s="34"/>
      <c r="I129" s="35">
        <v>3000</v>
      </c>
    </row>
    <row r="130" spans="1:9" ht="12.75">
      <c r="A130" s="23"/>
      <c r="B130" s="23"/>
      <c r="C130" s="30"/>
      <c r="D130" s="36"/>
      <c r="E130" s="47"/>
      <c r="F130" s="55">
        <v>4270</v>
      </c>
      <c r="G130" s="48" t="s">
        <v>53</v>
      </c>
      <c r="H130" s="34"/>
      <c r="I130" s="35">
        <v>4000</v>
      </c>
    </row>
    <row r="131" spans="1:9" ht="12.75">
      <c r="A131" s="23"/>
      <c r="B131" s="23"/>
      <c r="C131" s="30"/>
      <c r="D131" s="36"/>
      <c r="E131" s="47"/>
      <c r="F131" s="55"/>
      <c r="G131" s="65"/>
      <c r="H131" s="27"/>
      <c r="I131" s="35"/>
    </row>
    <row r="132" spans="1:9" ht="19.5" customHeight="1">
      <c r="A132" s="18">
        <v>851</v>
      </c>
      <c r="B132" s="18"/>
      <c r="C132" s="19" t="s">
        <v>59</v>
      </c>
      <c r="D132" s="59"/>
      <c r="E132" s="19">
        <f>E134+E137</f>
        <v>3737550</v>
      </c>
      <c r="F132" s="20"/>
      <c r="G132" s="19" t="s">
        <v>59</v>
      </c>
      <c r="H132" s="19"/>
      <c r="I132" s="19">
        <f>I134+I137</f>
        <v>3737550</v>
      </c>
    </row>
    <row r="133" spans="1:9" s="79" customFormat="1" ht="12.75">
      <c r="A133" s="26"/>
      <c r="B133" s="26"/>
      <c r="C133" s="39"/>
      <c r="D133" s="54"/>
      <c r="E133" s="39"/>
      <c r="F133" s="43"/>
      <c r="G133" s="114"/>
      <c r="H133" s="39"/>
      <c r="I133" s="28"/>
    </row>
    <row r="134" spans="1:9" ht="51">
      <c r="A134" s="23"/>
      <c r="B134" s="23">
        <v>85156</v>
      </c>
      <c r="C134" s="24" t="s">
        <v>63</v>
      </c>
      <c r="D134" s="25"/>
      <c r="E134" s="50">
        <f>E136+E135</f>
        <v>3736000</v>
      </c>
      <c r="F134" s="43">
        <v>85156</v>
      </c>
      <c r="G134" s="44" t="s">
        <v>63</v>
      </c>
      <c r="H134" s="34"/>
      <c r="I134" s="28">
        <f>I135+I136</f>
        <v>3736000</v>
      </c>
    </row>
    <row r="135" spans="1:9" ht="38.25">
      <c r="A135" s="23"/>
      <c r="B135" s="23"/>
      <c r="C135" s="30" t="s">
        <v>60</v>
      </c>
      <c r="D135" s="54">
        <v>2110</v>
      </c>
      <c r="E135" s="47">
        <v>19000</v>
      </c>
      <c r="F135" s="54">
        <v>4130</v>
      </c>
      <c r="G135" s="33" t="s">
        <v>64</v>
      </c>
      <c r="H135" s="50" t="s">
        <v>99</v>
      </c>
      <c r="I135" s="35">
        <v>19000</v>
      </c>
    </row>
    <row r="136" spans="1:9" ht="38.25">
      <c r="A136" s="23"/>
      <c r="B136" s="23"/>
      <c r="C136" s="30" t="s">
        <v>65</v>
      </c>
      <c r="D136" s="54">
        <v>2110</v>
      </c>
      <c r="E136" s="53">
        <v>3717000</v>
      </c>
      <c r="F136" s="54">
        <v>4130</v>
      </c>
      <c r="G136" s="33" t="s">
        <v>64</v>
      </c>
      <c r="H136" s="50" t="s">
        <v>66</v>
      </c>
      <c r="I136" s="35">
        <v>3717000</v>
      </c>
    </row>
    <row r="137" spans="1:9" s="133" customFormat="1" ht="12.75">
      <c r="A137" s="23"/>
      <c r="B137" s="23">
        <v>85195</v>
      </c>
      <c r="C137" s="24" t="s">
        <v>115</v>
      </c>
      <c r="D137" s="43"/>
      <c r="E137" s="39">
        <f>E138</f>
        <v>1550</v>
      </c>
      <c r="F137" s="43">
        <v>85195</v>
      </c>
      <c r="G137" s="24" t="s">
        <v>115</v>
      </c>
      <c r="H137" s="132"/>
      <c r="I137" s="28">
        <f>I138</f>
        <v>1550</v>
      </c>
    </row>
    <row r="138" spans="1:9" ht="38.25">
      <c r="A138" s="23"/>
      <c r="B138" s="23"/>
      <c r="C138" s="30" t="s">
        <v>36</v>
      </c>
      <c r="D138" s="31">
        <v>2010</v>
      </c>
      <c r="E138" s="53">
        <v>1550</v>
      </c>
      <c r="F138" s="54">
        <v>4210</v>
      </c>
      <c r="G138" s="30" t="s">
        <v>61</v>
      </c>
      <c r="H138" s="117" t="s">
        <v>78</v>
      </c>
      <c r="I138" s="35">
        <v>1550</v>
      </c>
    </row>
    <row r="139" spans="1:9" ht="12.75">
      <c r="A139" s="23"/>
      <c r="B139" s="23"/>
      <c r="C139" s="30"/>
      <c r="D139" s="54"/>
      <c r="E139" s="53"/>
      <c r="F139" s="54"/>
      <c r="G139" s="33"/>
      <c r="H139" s="41"/>
      <c r="I139" s="35"/>
    </row>
    <row r="140" spans="1:9" ht="19.5" customHeight="1">
      <c r="A140" s="18">
        <v>852</v>
      </c>
      <c r="B140" s="18"/>
      <c r="C140" s="19" t="s">
        <v>67</v>
      </c>
      <c r="D140" s="20"/>
      <c r="E140" s="19">
        <f>E142+E195+E207+E210+E213</f>
        <v>18948008</v>
      </c>
      <c r="F140" s="20"/>
      <c r="G140" s="21" t="s">
        <v>67</v>
      </c>
      <c r="H140" s="19"/>
      <c r="I140" s="19">
        <f>I142+I195+I207+I210+I213</f>
        <v>18948008</v>
      </c>
    </row>
    <row r="141" spans="1:9" s="79" customFormat="1" ht="12.75">
      <c r="A141" s="26"/>
      <c r="B141" s="26"/>
      <c r="C141" s="39"/>
      <c r="D141" s="43"/>
      <c r="E141" s="39"/>
      <c r="F141" s="43"/>
      <c r="G141" s="114"/>
      <c r="H141" s="39"/>
      <c r="I141" s="39"/>
    </row>
    <row r="142" spans="1:9" ht="12.75">
      <c r="A142" s="26"/>
      <c r="B142" s="26">
        <v>85203</v>
      </c>
      <c r="C142" s="27" t="s">
        <v>68</v>
      </c>
      <c r="D142" s="43"/>
      <c r="E142" s="39">
        <f>E143+E144</f>
        <v>1065100</v>
      </c>
      <c r="F142" s="43">
        <v>85203</v>
      </c>
      <c r="G142" s="44" t="s">
        <v>69</v>
      </c>
      <c r="H142" s="27"/>
      <c r="I142" s="60">
        <f>I143+I166+I169+I187</f>
        <v>1065100</v>
      </c>
    </row>
    <row r="143" spans="1:9" ht="38.25">
      <c r="A143" s="26"/>
      <c r="B143" s="26"/>
      <c r="C143" s="30" t="s">
        <v>36</v>
      </c>
      <c r="D143" s="31">
        <v>2010</v>
      </c>
      <c r="E143" s="53">
        <v>729600</v>
      </c>
      <c r="F143" s="54"/>
      <c r="G143" s="34" t="s">
        <v>70</v>
      </c>
      <c r="H143" s="34" t="s">
        <v>94</v>
      </c>
      <c r="I143" s="39">
        <f>SUM(I144:I164)</f>
        <v>441600</v>
      </c>
    </row>
    <row r="144" spans="1:9" ht="38.25">
      <c r="A144" s="26"/>
      <c r="B144" s="26"/>
      <c r="C144" s="30" t="s">
        <v>153</v>
      </c>
      <c r="D144" s="54">
        <v>2110</v>
      </c>
      <c r="E144" s="53">
        <v>335500</v>
      </c>
      <c r="F144" s="54">
        <v>4010</v>
      </c>
      <c r="G144" s="46" t="s">
        <v>25</v>
      </c>
      <c r="H144" s="27"/>
      <c r="I144" s="53">
        <v>256340</v>
      </c>
    </row>
    <row r="145" spans="1:9" ht="12.75">
      <c r="A145" s="26"/>
      <c r="B145" s="26"/>
      <c r="C145" s="30"/>
      <c r="D145" s="31"/>
      <c r="E145" s="53"/>
      <c r="F145" s="54">
        <v>4040</v>
      </c>
      <c r="G145" s="46" t="s">
        <v>26</v>
      </c>
      <c r="H145" s="27"/>
      <c r="I145" s="53">
        <v>15774</v>
      </c>
    </row>
    <row r="146" spans="1:9" ht="12.75">
      <c r="A146" s="26"/>
      <c r="B146" s="26"/>
      <c r="C146" s="30"/>
      <c r="D146" s="31"/>
      <c r="E146" s="53"/>
      <c r="F146" s="54">
        <v>4110</v>
      </c>
      <c r="G146" s="46" t="s">
        <v>27</v>
      </c>
      <c r="H146" s="27"/>
      <c r="I146" s="53">
        <v>48916</v>
      </c>
    </row>
    <row r="147" spans="1:9" ht="12.75">
      <c r="A147" s="26"/>
      <c r="B147" s="26"/>
      <c r="C147" s="30"/>
      <c r="D147" s="31"/>
      <c r="E147" s="53"/>
      <c r="F147" s="54">
        <v>4120</v>
      </c>
      <c r="G147" s="46" t="s">
        <v>28</v>
      </c>
      <c r="H147" s="27"/>
      <c r="I147" s="53">
        <v>6770</v>
      </c>
    </row>
    <row r="148" spans="1:9" ht="12.75">
      <c r="A148" s="26"/>
      <c r="B148" s="26"/>
      <c r="C148" s="30"/>
      <c r="D148" s="31"/>
      <c r="E148" s="53"/>
      <c r="F148" s="54">
        <v>4170</v>
      </c>
      <c r="G148" s="46" t="s">
        <v>95</v>
      </c>
      <c r="H148" s="27"/>
      <c r="I148" s="53">
        <v>8500</v>
      </c>
    </row>
    <row r="149" spans="1:9" ht="12.75">
      <c r="A149" s="26"/>
      <c r="B149" s="26"/>
      <c r="C149" s="30"/>
      <c r="D149" s="31"/>
      <c r="E149" s="53"/>
      <c r="F149" s="54">
        <v>4210</v>
      </c>
      <c r="G149" s="46" t="s">
        <v>61</v>
      </c>
      <c r="H149" s="27"/>
      <c r="I149" s="53">
        <v>16000</v>
      </c>
    </row>
    <row r="150" spans="1:9" ht="12.75">
      <c r="A150" s="26"/>
      <c r="B150" s="26"/>
      <c r="C150" s="30"/>
      <c r="D150" s="31"/>
      <c r="E150" s="53"/>
      <c r="F150" s="54">
        <v>4220</v>
      </c>
      <c r="G150" s="46" t="s">
        <v>51</v>
      </c>
      <c r="H150" s="27"/>
      <c r="I150" s="53">
        <v>27000</v>
      </c>
    </row>
    <row r="151" spans="1:9" ht="12.75">
      <c r="A151" s="26"/>
      <c r="B151" s="26"/>
      <c r="C151" s="30"/>
      <c r="D151" s="31"/>
      <c r="E151" s="53"/>
      <c r="F151" s="54">
        <v>4260</v>
      </c>
      <c r="G151" s="46" t="s">
        <v>40</v>
      </c>
      <c r="H151" s="27"/>
      <c r="I151" s="53">
        <v>7000</v>
      </c>
    </row>
    <row r="152" spans="1:9" ht="12.75">
      <c r="A152" s="26"/>
      <c r="B152" s="26"/>
      <c r="C152" s="30"/>
      <c r="D152" s="31"/>
      <c r="E152" s="53"/>
      <c r="F152" s="54">
        <v>4270</v>
      </c>
      <c r="G152" s="46" t="s">
        <v>62</v>
      </c>
      <c r="H152" s="27"/>
      <c r="I152" s="53">
        <v>16766</v>
      </c>
    </row>
    <row r="153" spans="1:9" ht="12.75">
      <c r="A153" s="26"/>
      <c r="B153" s="26"/>
      <c r="C153" s="30"/>
      <c r="D153" s="31"/>
      <c r="E153" s="53"/>
      <c r="F153" s="54">
        <v>4300</v>
      </c>
      <c r="G153" s="46" t="s">
        <v>15</v>
      </c>
      <c r="H153" s="27"/>
      <c r="I153" s="53">
        <v>16793</v>
      </c>
    </row>
    <row r="154" spans="1:9" ht="12.75">
      <c r="A154" s="26"/>
      <c r="B154" s="26"/>
      <c r="C154" s="30"/>
      <c r="D154" s="31"/>
      <c r="E154" s="53"/>
      <c r="F154" s="54">
        <v>4350</v>
      </c>
      <c r="G154" s="46" t="s">
        <v>96</v>
      </c>
      <c r="H154" s="27"/>
      <c r="I154" s="53">
        <v>579</v>
      </c>
    </row>
    <row r="155" spans="1:9" ht="25.5">
      <c r="A155" s="26"/>
      <c r="B155" s="26"/>
      <c r="C155" s="30"/>
      <c r="D155" s="31"/>
      <c r="E155" s="53"/>
      <c r="F155" s="54">
        <v>4370</v>
      </c>
      <c r="G155" s="46" t="s">
        <v>138</v>
      </c>
      <c r="H155" s="27"/>
      <c r="I155" s="53">
        <v>3600</v>
      </c>
    </row>
    <row r="156" spans="1:9" ht="25.5">
      <c r="A156" s="26"/>
      <c r="B156" s="26"/>
      <c r="C156" s="30"/>
      <c r="D156" s="31"/>
      <c r="E156" s="53"/>
      <c r="F156" s="54">
        <v>4390</v>
      </c>
      <c r="G156" s="46" t="s">
        <v>139</v>
      </c>
      <c r="H156" s="27"/>
      <c r="I156" s="53">
        <v>300</v>
      </c>
    </row>
    <row r="157" spans="1:9" ht="12.75">
      <c r="A157" s="26"/>
      <c r="B157" s="26"/>
      <c r="C157" s="30"/>
      <c r="D157" s="31"/>
      <c r="E157" s="53"/>
      <c r="F157" s="54">
        <v>4410</v>
      </c>
      <c r="G157" s="46" t="s">
        <v>54</v>
      </c>
      <c r="H157" s="27"/>
      <c r="I157" s="53">
        <v>2648</v>
      </c>
    </row>
    <row r="158" spans="1:9" ht="12.75">
      <c r="A158" s="26"/>
      <c r="B158" s="26"/>
      <c r="C158" s="30"/>
      <c r="D158" s="31"/>
      <c r="E158" s="53"/>
      <c r="F158" s="54">
        <v>4430</v>
      </c>
      <c r="G158" s="46" t="s">
        <v>97</v>
      </c>
      <c r="H158" s="27"/>
      <c r="I158" s="53">
        <v>252</v>
      </c>
    </row>
    <row r="159" spans="1:9" ht="25.5">
      <c r="A159" s="26"/>
      <c r="B159" s="26"/>
      <c r="C159" s="30"/>
      <c r="D159" s="31"/>
      <c r="E159" s="53"/>
      <c r="F159" s="54">
        <v>4440</v>
      </c>
      <c r="G159" s="46" t="s">
        <v>71</v>
      </c>
      <c r="H159" s="27"/>
      <c r="I159" s="53">
        <v>7346</v>
      </c>
    </row>
    <row r="160" spans="1:9" ht="12.75">
      <c r="A160" s="26"/>
      <c r="B160" s="26"/>
      <c r="C160" s="30"/>
      <c r="D160" s="31"/>
      <c r="E160" s="53"/>
      <c r="F160" s="54">
        <v>4480</v>
      </c>
      <c r="G160" s="46" t="s">
        <v>100</v>
      </c>
      <c r="H160" s="27"/>
      <c r="I160" s="53">
        <v>1841</v>
      </c>
    </row>
    <row r="161" spans="1:9" ht="25.5">
      <c r="A161" s="26"/>
      <c r="B161" s="26"/>
      <c r="C161" s="30"/>
      <c r="D161" s="31"/>
      <c r="E161" s="53"/>
      <c r="F161" s="54">
        <v>4500</v>
      </c>
      <c r="G161" s="46" t="s">
        <v>140</v>
      </c>
      <c r="H161" s="27"/>
      <c r="I161" s="53">
        <v>1121</v>
      </c>
    </row>
    <row r="162" spans="1:9" ht="25.5">
      <c r="A162" s="26"/>
      <c r="B162" s="26"/>
      <c r="C162" s="30"/>
      <c r="D162" s="31"/>
      <c r="E162" s="53"/>
      <c r="F162" s="32">
        <v>4700</v>
      </c>
      <c r="G162" s="48" t="s">
        <v>141</v>
      </c>
      <c r="H162" s="39"/>
      <c r="I162" s="53">
        <v>1554</v>
      </c>
    </row>
    <row r="163" spans="1:9" ht="25.5">
      <c r="A163" s="26"/>
      <c r="B163" s="26"/>
      <c r="C163" s="30"/>
      <c r="D163" s="31"/>
      <c r="E163" s="53"/>
      <c r="F163" s="32">
        <v>4740</v>
      </c>
      <c r="G163" s="48" t="s">
        <v>142</v>
      </c>
      <c r="H163" s="39"/>
      <c r="I163" s="53">
        <v>500</v>
      </c>
    </row>
    <row r="164" spans="1:9" ht="25.5">
      <c r="A164" s="26"/>
      <c r="B164" s="26"/>
      <c r="C164" s="30"/>
      <c r="D164" s="31"/>
      <c r="E164" s="53"/>
      <c r="F164" s="32">
        <v>4750</v>
      </c>
      <c r="G164" s="48" t="s">
        <v>132</v>
      </c>
      <c r="H164" s="39"/>
      <c r="I164" s="53">
        <v>2000</v>
      </c>
    </row>
    <row r="165" spans="1:9" ht="12.75">
      <c r="A165" s="26"/>
      <c r="B165" s="26"/>
      <c r="C165" s="30"/>
      <c r="D165" s="31"/>
      <c r="E165" s="53"/>
      <c r="F165" s="54"/>
      <c r="G165" s="46"/>
      <c r="H165" s="27"/>
      <c r="I165" s="35"/>
    </row>
    <row r="166" spans="1:9" ht="25.5">
      <c r="A166" s="26"/>
      <c r="B166" s="26"/>
      <c r="C166" s="30"/>
      <c r="D166" s="31"/>
      <c r="E166" s="53"/>
      <c r="F166" s="54"/>
      <c r="G166" s="34" t="s">
        <v>72</v>
      </c>
      <c r="H166" s="39" t="s">
        <v>74</v>
      </c>
      <c r="I166" s="28">
        <f>I167</f>
        <v>288000</v>
      </c>
    </row>
    <row r="167" spans="1:9" ht="38.25">
      <c r="A167" s="26"/>
      <c r="B167" s="26"/>
      <c r="C167" s="30"/>
      <c r="D167" s="31"/>
      <c r="E167" s="53"/>
      <c r="F167" s="32">
        <v>2810</v>
      </c>
      <c r="G167" s="48" t="s">
        <v>114</v>
      </c>
      <c r="H167" s="27"/>
      <c r="I167" s="35">
        <v>288000</v>
      </c>
    </row>
    <row r="168" spans="1:9" ht="12.75">
      <c r="A168" s="26"/>
      <c r="B168" s="26"/>
      <c r="C168" s="30"/>
      <c r="D168" s="31"/>
      <c r="E168" s="53"/>
      <c r="F168" s="54"/>
      <c r="G168" s="46"/>
      <c r="H168" s="27"/>
      <c r="I168" s="35"/>
    </row>
    <row r="169" spans="1:9" ht="25.5">
      <c r="A169" s="26"/>
      <c r="B169" s="26"/>
      <c r="C169" s="30"/>
      <c r="D169" s="31"/>
      <c r="E169" s="53"/>
      <c r="F169" s="54"/>
      <c r="G169" s="147" t="s">
        <v>143</v>
      </c>
      <c r="H169" s="34" t="s">
        <v>78</v>
      </c>
      <c r="I169" s="148">
        <f>SUM(I170:I186)</f>
        <v>302500</v>
      </c>
    </row>
    <row r="170" spans="1:9" ht="12.75">
      <c r="A170" s="26"/>
      <c r="B170" s="26"/>
      <c r="C170" s="30"/>
      <c r="D170" s="31"/>
      <c r="E170" s="53"/>
      <c r="F170" s="54">
        <v>4010</v>
      </c>
      <c r="G170" s="46" t="s">
        <v>25</v>
      </c>
      <c r="H170" s="27"/>
      <c r="I170" s="35">
        <v>162800</v>
      </c>
    </row>
    <row r="171" spans="1:9" ht="12.75">
      <c r="A171" s="26"/>
      <c r="B171" s="26"/>
      <c r="C171" s="30"/>
      <c r="D171" s="31"/>
      <c r="E171" s="53"/>
      <c r="F171" s="54">
        <v>4110</v>
      </c>
      <c r="G171" s="46" t="s">
        <v>27</v>
      </c>
      <c r="H171" s="27"/>
      <c r="I171" s="35">
        <v>29300</v>
      </c>
    </row>
    <row r="172" spans="1:9" ht="12.75">
      <c r="A172" s="26"/>
      <c r="B172" s="26"/>
      <c r="C172" s="30"/>
      <c r="D172" s="31"/>
      <c r="E172" s="53"/>
      <c r="F172" s="54">
        <v>4120</v>
      </c>
      <c r="G172" s="46" t="s">
        <v>28</v>
      </c>
      <c r="H172" s="27"/>
      <c r="I172" s="35">
        <v>4040</v>
      </c>
    </row>
    <row r="173" spans="1:9" ht="12.75">
      <c r="A173" s="26"/>
      <c r="B173" s="26"/>
      <c r="C173" s="30"/>
      <c r="D173" s="31"/>
      <c r="E173" s="53"/>
      <c r="F173" s="54">
        <v>4170</v>
      </c>
      <c r="G173" s="46" t="s">
        <v>95</v>
      </c>
      <c r="H173" s="27"/>
      <c r="I173" s="35">
        <v>4500</v>
      </c>
    </row>
    <row r="174" spans="1:9" ht="12.75">
      <c r="A174" s="26"/>
      <c r="B174" s="26"/>
      <c r="C174" s="30"/>
      <c r="D174" s="31"/>
      <c r="E174" s="53"/>
      <c r="F174" s="54">
        <v>4210</v>
      </c>
      <c r="G174" s="46" t="s">
        <v>61</v>
      </c>
      <c r="H174" s="27"/>
      <c r="I174" s="35">
        <v>37960</v>
      </c>
    </row>
    <row r="175" spans="1:9" ht="12.75">
      <c r="A175" s="26"/>
      <c r="B175" s="26"/>
      <c r="C175" s="30"/>
      <c r="D175" s="31"/>
      <c r="E175" s="53"/>
      <c r="F175" s="54">
        <v>4220</v>
      </c>
      <c r="G175" s="46" t="s">
        <v>51</v>
      </c>
      <c r="H175" s="27"/>
      <c r="I175" s="35">
        <v>5000</v>
      </c>
    </row>
    <row r="176" spans="1:9" ht="12.75">
      <c r="A176" s="26"/>
      <c r="B176" s="26"/>
      <c r="C176" s="30"/>
      <c r="D176" s="31"/>
      <c r="E176" s="53"/>
      <c r="F176" s="54">
        <v>4230</v>
      </c>
      <c r="G176" s="46" t="s">
        <v>107</v>
      </c>
      <c r="H176" s="27"/>
      <c r="I176" s="35">
        <v>1200</v>
      </c>
    </row>
    <row r="177" spans="1:9" ht="12.75">
      <c r="A177" s="26"/>
      <c r="B177" s="26"/>
      <c r="C177" s="30"/>
      <c r="D177" s="31"/>
      <c r="E177" s="53"/>
      <c r="F177" s="54">
        <v>4270</v>
      </c>
      <c r="G177" s="46" t="s">
        <v>62</v>
      </c>
      <c r="H177" s="27"/>
      <c r="I177" s="35">
        <v>12000</v>
      </c>
    </row>
    <row r="178" spans="1:9" ht="12.75">
      <c r="A178" s="26"/>
      <c r="B178" s="26"/>
      <c r="C178" s="30"/>
      <c r="D178" s="31"/>
      <c r="E178" s="53"/>
      <c r="F178" s="54">
        <v>4280</v>
      </c>
      <c r="G178" s="46" t="s">
        <v>144</v>
      </c>
      <c r="H178" s="27"/>
      <c r="I178" s="35">
        <v>1200</v>
      </c>
    </row>
    <row r="179" spans="1:9" ht="12.75">
      <c r="A179" s="26"/>
      <c r="B179" s="26"/>
      <c r="C179" s="30"/>
      <c r="D179" s="31"/>
      <c r="E179" s="53"/>
      <c r="F179" s="54">
        <v>4300</v>
      </c>
      <c r="G179" s="46" t="s">
        <v>15</v>
      </c>
      <c r="H179" s="27"/>
      <c r="I179" s="35">
        <v>10000</v>
      </c>
    </row>
    <row r="180" spans="1:9" ht="25.5">
      <c r="A180" s="26"/>
      <c r="B180" s="26"/>
      <c r="C180" s="30"/>
      <c r="D180" s="31"/>
      <c r="E180" s="53"/>
      <c r="F180" s="54">
        <v>4370</v>
      </c>
      <c r="G180" s="46" t="s">
        <v>138</v>
      </c>
      <c r="H180" s="27"/>
      <c r="I180" s="35">
        <v>8000</v>
      </c>
    </row>
    <row r="181" spans="1:9" ht="12.75">
      <c r="A181" s="26"/>
      <c r="B181" s="26"/>
      <c r="C181" s="30"/>
      <c r="D181" s="31"/>
      <c r="E181" s="53"/>
      <c r="F181" s="54">
        <v>4410</v>
      </c>
      <c r="G181" s="46" t="s">
        <v>54</v>
      </c>
      <c r="H181" s="27"/>
      <c r="I181" s="35">
        <v>4500</v>
      </c>
    </row>
    <row r="182" spans="1:9" ht="12.75">
      <c r="A182" s="26"/>
      <c r="B182" s="26"/>
      <c r="C182" s="30"/>
      <c r="D182" s="31"/>
      <c r="E182" s="53"/>
      <c r="F182" s="54">
        <v>4430</v>
      </c>
      <c r="G182" s="46" t="s">
        <v>97</v>
      </c>
      <c r="H182" s="27"/>
      <c r="I182" s="35">
        <v>1500</v>
      </c>
    </row>
    <row r="183" spans="1:9" ht="25.5">
      <c r="A183" s="26"/>
      <c r="B183" s="26"/>
      <c r="C183" s="30"/>
      <c r="D183" s="31"/>
      <c r="E183" s="53"/>
      <c r="F183" s="54">
        <v>4440</v>
      </c>
      <c r="G183" s="46" t="s">
        <v>71</v>
      </c>
      <c r="H183" s="27"/>
      <c r="I183" s="35">
        <v>5500</v>
      </c>
    </row>
    <row r="184" spans="1:9" ht="25.5">
      <c r="A184" s="26"/>
      <c r="B184" s="26"/>
      <c r="C184" s="30"/>
      <c r="D184" s="31"/>
      <c r="E184" s="53"/>
      <c r="F184" s="32">
        <v>4700</v>
      </c>
      <c r="G184" s="48" t="s">
        <v>141</v>
      </c>
      <c r="H184" s="27"/>
      <c r="I184" s="35">
        <v>6000</v>
      </c>
    </row>
    <row r="185" spans="1:9" ht="25.5">
      <c r="A185" s="26"/>
      <c r="B185" s="26"/>
      <c r="C185" s="30"/>
      <c r="D185" s="31"/>
      <c r="E185" s="53"/>
      <c r="F185" s="32">
        <v>4740</v>
      </c>
      <c r="G185" s="48" t="s">
        <v>142</v>
      </c>
      <c r="H185" s="27"/>
      <c r="I185" s="35">
        <v>4000</v>
      </c>
    </row>
    <row r="186" spans="1:9" ht="25.5">
      <c r="A186" s="26"/>
      <c r="B186" s="26"/>
      <c r="C186" s="30"/>
      <c r="D186" s="31"/>
      <c r="E186" s="53"/>
      <c r="F186" s="32">
        <v>4750</v>
      </c>
      <c r="G186" s="48" t="s">
        <v>132</v>
      </c>
      <c r="H186" s="27"/>
      <c r="I186" s="35">
        <v>5000</v>
      </c>
    </row>
    <row r="187" spans="1:9" ht="25.5">
      <c r="A187" s="26"/>
      <c r="B187" s="26"/>
      <c r="C187" s="30"/>
      <c r="D187" s="31"/>
      <c r="E187" s="53"/>
      <c r="F187" s="54"/>
      <c r="G187" s="147" t="s">
        <v>145</v>
      </c>
      <c r="H187" s="34" t="s">
        <v>78</v>
      </c>
      <c r="I187" s="148">
        <f>I188+I189+I190+I191</f>
        <v>33000</v>
      </c>
    </row>
    <row r="188" spans="1:9" ht="12.75">
      <c r="A188" s="26"/>
      <c r="B188" s="26"/>
      <c r="C188" s="30"/>
      <c r="D188" s="31"/>
      <c r="E188" s="53"/>
      <c r="F188" s="54">
        <v>4010</v>
      </c>
      <c r="G188" s="46" t="s">
        <v>25</v>
      </c>
      <c r="H188" s="27"/>
      <c r="I188" s="35">
        <v>26120</v>
      </c>
    </row>
    <row r="189" spans="1:9" ht="12.75">
      <c r="A189" s="26"/>
      <c r="B189" s="26"/>
      <c r="C189" s="30"/>
      <c r="D189" s="31"/>
      <c r="E189" s="53"/>
      <c r="F189" s="54">
        <v>4110</v>
      </c>
      <c r="G189" s="46" t="s">
        <v>27</v>
      </c>
      <c r="H189" s="27"/>
      <c r="I189" s="35">
        <v>4640</v>
      </c>
    </row>
    <row r="190" spans="1:9" ht="12.75">
      <c r="A190" s="26"/>
      <c r="B190" s="26"/>
      <c r="C190" s="30"/>
      <c r="D190" s="31"/>
      <c r="E190" s="53"/>
      <c r="F190" s="54">
        <v>4120</v>
      </c>
      <c r="G190" s="46" t="s">
        <v>28</v>
      </c>
      <c r="H190" s="27"/>
      <c r="I190" s="35">
        <v>540</v>
      </c>
    </row>
    <row r="191" spans="1:9" ht="25.5">
      <c r="A191" s="26"/>
      <c r="B191" s="26"/>
      <c r="C191" s="30"/>
      <c r="D191" s="31"/>
      <c r="E191" s="53"/>
      <c r="F191" s="54">
        <v>4440</v>
      </c>
      <c r="G191" s="46" t="s">
        <v>71</v>
      </c>
      <c r="H191" s="27"/>
      <c r="I191" s="35">
        <v>1700</v>
      </c>
    </row>
    <row r="192" spans="1:9" ht="12.75">
      <c r="A192" s="26"/>
      <c r="B192" s="26"/>
      <c r="C192" s="30"/>
      <c r="D192" s="31"/>
      <c r="E192" s="53"/>
      <c r="F192" s="54"/>
      <c r="G192" s="46"/>
      <c r="H192" s="27"/>
      <c r="I192" s="35"/>
    </row>
    <row r="193" spans="1:9" ht="25.5">
      <c r="A193" s="26"/>
      <c r="B193" s="26"/>
      <c r="C193" s="119" t="s">
        <v>117</v>
      </c>
      <c r="D193" s="131"/>
      <c r="E193" s="119">
        <v>20000</v>
      </c>
      <c r="F193" s="54"/>
      <c r="G193" s="46"/>
      <c r="H193" s="27"/>
      <c r="I193" s="35"/>
    </row>
    <row r="194" spans="1:9" ht="12.75">
      <c r="A194" s="26"/>
      <c r="B194" s="26"/>
      <c r="C194" s="41"/>
      <c r="D194" s="31"/>
      <c r="E194" s="50"/>
      <c r="F194" s="54"/>
      <c r="G194" s="46"/>
      <c r="H194" s="27"/>
      <c r="I194" s="53"/>
    </row>
    <row r="195" spans="1:9" ht="51">
      <c r="A195" s="26"/>
      <c r="B195" s="26">
        <v>85212</v>
      </c>
      <c r="C195" s="27" t="s">
        <v>106</v>
      </c>
      <c r="D195" s="31"/>
      <c r="E195" s="50">
        <f>E198+E196+E197</f>
        <v>16318408</v>
      </c>
      <c r="F195" s="43">
        <v>85212</v>
      </c>
      <c r="G195" s="44" t="s">
        <v>106</v>
      </c>
      <c r="H195" s="39" t="s">
        <v>105</v>
      </c>
      <c r="I195" s="39">
        <f>I196</f>
        <v>16318408</v>
      </c>
    </row>
    <row r="196" spans="1:9" ht="38.25">
      <c r="A196" s="26"/>
      <c r="B196" s="26"/>
      <c r="C196" s="30" t="s">
        <v>75</v>
      </c>
      <c r="D196" s="31">
        <v>2010</v>
      </c>
      <c r="E196" s="47">
        <v>16318408</v>
      </c>
      <c r="F196" s="43"/>
      <c r="G196" s="88" t="s">
        <v>76</v>
      </c>
      <c r="H196" s="39"/>
      <c r="I196" s="39">
        <f>I197+I198+I200+I201+I202+I204+I203+I199+I205</f>
        <v>16318408</v>
      </c>
    </row>
    <row r="197" spans="1:9" ht="12.75">
      <c r="A197" s="26"/>
      <c r="B197" s="26"/>
      <c r="C197" s="30"/>
      <c r="D197" s="54"/>
      <c r="E197" s="53"/>
      <c r="F197" s="32">
        <v>3110</v>
      </c>
      <c r="G197" s="48" t="s">
        <v>82</v>
      </c>
      <c r="H197" s="115"/>
      <c r="I197" s="53">
        <v>15693115</v>
      </c>
    </row>
    <row r="198" spans="1:9" ht="12.75">
      <c r="A198" s="26"/>
      <c r="B198" s="26"/>
      <c r="C198" s="30"/>
      <c r="D198" s="31"/>
      <c r="E198" s="47"/>
      <c r="F198" s="32">
        <v>4010</v>
      </c>
      <c r="G198" s="48" t="s">
        <v>25</v>
      </c>
      <c r="H198" s="115"/>
      <c r="I198" s="53">
        <v>318489</v>
      </c>
    </row>
    <row r="199" spans="1:9" ht="12.75">
      <c r="A199" s="26"/>
      <c r="B199" s="26"/>
      <c r="C199" s="30"/>
      <c r="D199" s="31"/>
      <c r="E199" s="47"/>
      <c r="F199" s="32">
        <v>4040</v>
      </c>
      <c r="G199" s="48" t="s">
        <v>108</v>
      </c>
      <c r="H199" s="115"/>
      <c r="I199" s="53">
        <v>39191</v>
      </c>
    </row>
    <row r="200" spans="1:9" ht="12.75">
      <c r="A200" s="26"/>
      <c r="B200" s="26"/>
      <c r="C200" s="30"/>
      <c r="D200" s="31"/>
      <c r="E200" s="47"/>
      <c r="F200" s="32">
        <v>4110</v>
      </c>
      <c r="G200" s="48" t="s">
        <v>27</v>
      </c>
      <c r="H200" s="115"/>
      <c r="I200" s="53">
        <v>211485</v>
      </c>
    </row>
    <row r="201" spans="1:9" ht="12.75">
      <c r="A201" s="26"/>
      <c r="B201" s="26"/>
      <c r="C201" s="30"/>
      <c r="D201" s="31"/>
      <c r="E201" s="47"/>
      <c r="F201" s="32">
        <v>4120</v>
      </c>
      <c r="G201" s="48" t="s">
        <v>28</v>
      </c>
      <c r="H201" s="115"/>
      <c r="I201" s="53">
        <v>8763</v>
      </c>
    </row>
    <row r="202" spans="1:9" ht="12.75">
      <c r="A202" s="26"/>
      <c r="B202" s="26"/>
      <c r="C202" s="30"/>
      <c r="D202" s="31"/>
      <c r="E202" s="47"/>
      <c r="F202" s="32">
        <v>4210</v>
      </c>
      <c r="G202" s="48" t="s">
        <v>29</v>
      </c>
      <c r="H202" s="115"/>
      <c r="I202" s="53">
        <v>4000</v>
      </c>
    </row>
    <row r="203" spans="1:9" ht="12.75">
      <c r="A203" s="26"/>
      <c r="B203" s="26"/>
      <c r="C203" s="30"/>
      <c r="D203" s="31"/>
      <c r="E203" s="47"/>
      <c r="F203" s="32">
        <v>4300</v>
      </c>
      <c r="G203" s="48" t="s">
        <v>15</v>
      </c>
      <c r="H203" s="115"/>
      <c r="I203" s="53">
        <v>20000</v>
      </c>
    </row>
    <row r="204" spans="1:9" ht="25.5">
      <c r="A204" s="26"/>
      <c r="B204" s="26"/>
      <c r="C204" s="30"/>
      <c r="D204" s="31"/>
      <c r="E204" s="47"/>
      <c r="F204" s="32">
        <v>4440</v>
      </c>
      <c r="G204" s="48" t="s">
        <v>31</v>
      </c>
      <c r="H204" s="115"/>
      <c r="I204" s="53">
        <v>23000</v>
      </c>
    </row>
    <row r="205" spans="1:9" ht="25.5">
      <c r="A205" s="26"/>
      <c r="B205" s="26"/>
      <c r="C205" s="30"/>
      <c r="D205" s="31"/>
      <c r="E205" s="47"/>
      <c r="F205" s="32">
        <v>4750</v>
      </c>
      <c r="G205" s="48" t="s">
        <v>132</v>
      </c>
      <c r="H205" s="116"/>
      <c r="I205" s="53">
        <v>365</v>
      </c>
    </row>
    <row r="206" spans="1:9" ht="12.75">
      <c r="A206" s="26"/>
      <c r="B206" s="26"/>
      <c r="C206" s="30"/>
      <c r="D206" s="31"/>
      <c r="E206" s="47"/>
      <c r="F206" s="54"/>
      <c r="G206" s="48"/>
      <c r="H206" s="87"/>
      <c r="I206" s="53"/>
    </row>
    <row r="207" spans="1:9" ht="38.25">
      <c r="A207" s="26"/>
      <c r="B207" s="26">
        <v>85213</v>
      </c>
      <c r="C207" s="24" t="s">
        <v>77</v>
      </c>
      <c r="D207" s="31"/>
      <c r="E207" s="39">
        <f>E208</f>
        <v>188000</v>
      </c>
      <c r="F207" s="43">
        <v>85213</v>
      </c>
      <c r="G207" s="24" t="s">
        <v>77</v>
      </c>
      <c r="I207" s="39">
        <f>I208+I209</f>
        <v>188000</v>
      </c>
    </row>
    <row r="208" spans="1:9" ht="38.25">
      <c r="A208" s="26"/>
      <c r="B208" s="26"/>
      <c r="C208" s="30" t="s">
        <v>75</v>
      </c>
      <c r="D208" s="31">
        <v>2010</v>
      </c>
      <c r="E208" s="53">
        <v>188000</v>
      </c>
      <c r="F208" s="54">
        <v>4130</v>
      </c>
      <c r="G208" s="46" t="s">
        <v>79</v>
      </c>
      <c r="H208" s="34" t="s">
        <v>78</v>
      </c>
      <c r="I208" s="40">
        <v>133000</v>
      </c>
    </row>
    <row r="209" spans="1:9" ht="25.5">
      <c r="A209" s="26"/>
      <c r="B209" s="26"/>
      <c r="C209" s="30"/>
      <c r="D209" s="31"/>
      <c r="E209" s="53"/>
      <c r="F209" s="54">
        <v>4130</v>
      </c>
      <c r="G209" s="46" t="s">
        <v>79</v>
      </c>
      <c r="H209" s="39" t="s">
        <v>105</v>
      </c>
      <c r="I209" s="40">
        <v>55000</v>
      </c>
    </row>
    <row r="210" spans="1:9" ht="25.5">
      <c r="A210" s="23"/>
      <c r="B210" s="23">
        <v>85214</v>
      </c>
      <c r="C210" s="24" t="s">
        <v>80</v>
      </c>
      <c r="D210" s="25"/>
      <c r="E210" s="50">
        <f>E211</f>
        <v>1255000</v>
      </c>
      <c r="F210" s="43">
        <v>85214</v>
      </c>
      <c r="G210" s="44" t="s">
        <v>81</v>
      </c>
      <c r="H210" s="34" t="s">
        <v>78</v>
      </c>
      <c r="I210" s="28">
        <f>SUM(I211:I211)</f>
        <v>1255000</v>
      </c>
    </row>
    <row r="211" spans="1:9" ht="38.25">
      <c r="A211" s="23"/>
      <c r="B211" s="23"/>
      <c r="C211" s="30" t="s">
        <v>75</v>
      </c>
      <c r="D211" s="31">
        <v>2010</v>
      </c>
      <c r="E211" s="47">
        <v>1255000</v>
      </c>
      <c r="F211" s="54">
        <v>3110</v>
      </c>
      <c r="G211" s="46" t="s">
        <v>82</v>
      </c>
      <c r="H211" s="27"/>
      <c r="I211" s="35">
        <v>1255000</v>
      </c>
    </row>
    <row r="212" spans="1:9" ht="12.75">
      <c r="A212" s="23"/>
      <c r="B212" s="23"/>
      <c r="C212" s="30"/>
      <c r="D212" s="31"/>
      <c r="E212" s="47"/>
      <c r="F212" s="54"/>
      <c r="G212" s="46"/>
      <c r="H212" s="27"/>
      <c r="I212" s="35"/>
    </row>
    <row r="213" spans="1:9" ht="25.5">
      <c r="A213" s="23"/>
      <c r="B213" s="23">
        <v>85228</v>
      </c>
      <c r="C213" s="24" t="s">
        <v>83</v>
      </c>
      <c r="D213" s="43"/>
      <c r="E213" s="39">
        <f>E214</f>
        <v>121500</v>
      </c>
      <c r="F213" s="43">
        <v>85228</v>
      </c>
      <c r="G213" s="44" t="s">
        <v>83</v>
      </c>
      <c r="H213" s="39" t="s">
        <v>84</v>
      </c>
      <c r="I213" s="28">
        <f>I214</f>
        <v>121500</v>
      </c>
    </row>
    <row r="214" spans="1:9" ht="38.25">
      <c r="A214" s="29"/>
      <c r="B214" s="29"/>
      <c r="C214" s="30" t="s">
        <v>36</v>
      </c>
      <c r="D214" s="31">
        <v>2010</v>
      </c>
      <c r="E214" s="47">
        <v>121500</v>
      </c>
      <c r="F214" s="54">
        <v>2580</v>
      </c>
      <c r="G214" s="46" t="s">
        <v>73</v>
      </c>
      <c r="H214" s="53"/>
      <c r="I214" s="35">
        <v>121500</v>
      </c>
    </row>
    <row r="215" spans="1:9" ht="12.75">
      <c r="A215" s="29"/>
      <c r="B215" s="29"/>
      <c r="C215" s="30"/>
      <c r="D215" s="31"/>
      <c r="E215" s="47"/>
      <c r="F215" s="54"/>
      <c r="G215" s="88"/>
      <c r="H215" s="53"/>
      <c r="I215" s="35"/>
    </row>
    <row r="216" spans="1:9" ht="25.5">
      <c r="A216" s="23"/>
      <c r="B216" s="23"/>
      <c r="C216" s="119" t="s">
        <v>117</v>
      </c>
      <c r="D216" s="131"/>
      <c r="E216" s="119">
        <v>7000</v>
      </c>
      <c r="F216" s="54"/>
      <c r="G216" s="38"/>
      <c r="H216" s="39"/>
      <c r="I216" s="40"/>
    </row>
    <row r="217" spans="1:9" ht="4.5" customHeight="1">
      <c r="A217" s="23"/>
      <c r="B217" s="23"/>
      <c r="C217" s="41"/>
      <c r="D217" s="31"/>
      <c r="E217" s="50"/>
      <c r="F217" s="54"/>
      <c r="G217" s="38"/>
      <c r="H217" s="39"/>
      <c r="I217" s="40"/>
    </row>
    <row r="218" spans="1:9" ht="25.5">
      <c r="A218" s="18">
        <v>853</v>
      </c>
      <c r="B218" s="18"/>
      <c r="C218" s="19" t="s">
        <v>85</v>
      </c>
      <c r="D218" s="61"/>
      <c r="E218" s="19">
        <f>E220</f>
        <v>176000</v>
      </c>
      <c r="F218" s="20"/>
      <c r="G218" s="62" t="s">
        <v>86</v>
      </c>
      <c r="H218" s="19"/>
      <c r="I218" s="19">
        <f>I220</f>
        <v>176000</v>
      </c>
    </row>
    <row r="219" spans="1:9" s="79" customFormat="1" ht="12.75">
      <c r="A219" s="26"/>
      <c r="B219" s="26"/>
      <c r="C219" s="39"/>
      <c r="D219" s="32"/>
      <c r="E219" s="39"/>
      <c r="F219" s="43"/>
      <c r="G219" s="99"/>
      <c r="H219" s="39"/>
      <c r="I219" s="39"/>
    </row>
    <row r="220" spans="1:9" ht="38.25">
      <c r="A220" s="23"/>
      <c r="B220" s="23">
        <v>85321</v>
      </c>
      <c r="C220" s="24" t="s">
        <v>87</v>
      </c>
      <c r="D220" s="26"/>
      <c r="E220" s="39">
        <f>E221</f>
        <v>176000</v>
      </c>
      <c r="F220" s="43">
        <v>85321</v>
      </c>
      <c r="G220" s="27" t="s">
        <v>87</v>
      </c>
      <c r="H220" s="89" t="s">
        <v>88</v>
      </c>
      <c r="I220" s="39">
        <f>SUM(I221:I228)</f>
        <v>176000</v>
      </c>
    </row>
    <row r="221" spans="1:9" ht="38.25">
      <c r="A221" s="29"/>
      <c r="B221" s="63"/>
      <c r="C221" s="30" t="s">
        <v>102</v>
      </c>
      <c r="D221" s="31">
        <v>2110</v>
      </c>
      <c r="E221" s="47">
        <v>176000</v>
      </c>
      <c r="F221" s="32">
        <v>4010</v>
      </c>
      <c r="G221" s="48" t="s">
        <v>25</v>
      </c>
      <c r="H221" s="30"/>
      <c r="I221" s="53">
        <v>130800</v>
      </c>
    </row>
    <row r="222" spans="1:9" ht="12.75">
      <c r="A222" s="29"/>
      <c r="B222" s="63"/>
      <c r="C222" s="30"/>
      <c r="D222" s="36"/>
      <c r="E222" s="47"/>
      <c r="F222" s="32">
        <v>4040</v>
      </c>
      <c r="G222" s="48" t="s">
        <v>26</v>
      </c>
      <c r="H222" s="30"/>
      <c r="I222" s="53">
        <v>9100</v>
      </c>
    </row>
    <row r="223" spans="1:9" ht="12.75">
      <c r="A223" s="29"/>
      <c r="B223" s="80"/>
      <c r="C223" s="80"/>
      <c r="D223" s="85"/>
      <c r="E223" s="110"/>
      <c r="F223" s="32">
        <v>4110</v>
      </c>
      <c r="G223" s="48" t="s">
        <v>27</v>
      </c>
      <c r="H223" s="30"/>
      <c r="I223" s="53">
        <v>24300</v>
      </c>
    </row>
    <row r="224" spans="1:9" ht="12.75">
      <c r="A224" s="29"/>
      <c r="B224" s="80"/>
      <c r="C224" s="80"/>
      <c r="D224" s="85"/>
      <c r="E224" s="110"/>
      <c r="F224" s="32">
        <v>4120</v>
      </c>
      <c r="G224" s="48" t="s">
        <v>28</v>
      </c>
      <c r="H224" s="30"/>
      <c r="I224" s="53">
        <v>3500</v>
      </c>
    </row>
    <row r="225" spans="1:9" ht="12.75">
      <c r="A225" s="29"/>
      <c r="B225" s="23"/>
      <c r="C225" s="52"/>
      <c r="D225" s="29"/>
      <c r="E225" s="40"/>
      <c r="F225" s="32">
        <v>4210</v>
      </c>
      <c r="G225" s="48" t="s">
        <v>29</v>
      </c>
      <c r="H225" s="30"/>
      <c r="I225" s="53">
        <v>4400</v>
      </c>
    </row>
    <row r="226" spans="1:9" ht="25.5">
      <c r="A226" s="29"/>
      <c r="B226" s="23"/>
      <c r="C226" s="52"/>
      <c r="D226" s="29"/>
      <c r="E226" s="40"/>
      <c r="F226" s="32">
        <v>4440</v>
      </c>
      <c r="G226" s="48" t="s">
        <v>31</v>
      </c>
      <c r="H226" s="30"/>
      <c r="I226" s="53">
        <v>3300</v>
      </c>
    </row>
    <row r="227" spans="1:9" ht="25.5">
      <c r="A227" s="29"/>
      <c r="B227" s="23"/>
      <c r="C227" s="52"/>
      <c r="D227" s="29"/>
      <c r="E227" s="40"/>
      <c r="F227" s="32">
        <v>4740</v>
      </c>
      <c r="G227" s="48" t="s">
        <v>121</v>
      </c>
      <c r="H227" s="30"/>
      <c r="I227" s="53">
        <v>500</v>
      </c>
    </row>
    <row r="228" spans="1:9" ht="25.5">
      <c r="A228" s="29"/>
      <c r="B228" s="23"/>
      <c r="C228" s="52"/>
      <c r="D228" s="29"/>
      <c r="E228" s="40"/>
      <c r="F228" s="32">
        <v>4750</v>
      </c>
      <c r="G228" s="48" t="s">
        <v>132</v>
      </c>
      <c r="H228" s="30"/>
      <c r="I228" s="53">
        <v>100</v>
      </c>
    </row>
    <row r="229" spans="1:9" ht="2.25" customHeight="1">
      <c r="A229" s="29"/>
      <c r="B229" s="146"/>
      <c r="C229" s="145"/>
      <c r="D229" s="64"/>
      <c r="E229" s="40"/>
      <c r="F229" s="54"/>
      <c r="G229" s="65"/>
      <c r="H229" s="49"/>
      <c r="I229" s="35"/>
    </row>
    <row r="230" spans="1:9" ht="24" customHeight="1">
      <c r="A230" s="66"/>
      <c r="B230" s="67"/>
      <c r="C230" s="66" t="s">
        <v>89</v>
      </c>
      <c r="D230" s="134"/>
      <c r="E230" s="135">
        <f>E14+E21+E48+E88+E132+E140+E218+E73+E5+E9</f>
        <v>38288914</v>
      </c>
      <c r="F230" s="67"/>
      <c r="G230" s="67" t="s">
        <v>90</v>
      </c>
      <c r="H230" s="66"/>
      <c r="I230" s="68">
        <f>I218+I140+I132+I88+I73+I48+I21+I14+I5+I9</f>
        <v>38288914</v>
      </c>
    </row>
    <row r="231" spans="1:9" s="79" customFormat="1" ht="15" customHeight="1">
      <c r="A231" s="69"/>
      <c r="B231" s="136"/>
      <c r="C231" s="137" t="s">
        <v>91</v>
      </c>
      <c r="D231" s="138"/>
      <c r="E231" s="139"/>
      <c r="F231" s="105"/>
      <c r="G231" s="70" t="s">
        <v>91</v>
      </c>
      <c r="H231" s="90"/>
      <c r="I231" s="68"/>
    </row>
    <row r="232" spans="1:9" ht="15">
      <c r="A232" s="66"/>
      <c r="B232" s="71"/>
      <c r="C232" s="140" t="s">
        <v>92</v>
      </c>
      <c r="D232" s="141"/>
      <c r="E232" s="135">
        <f>E17+E24+E26+E52+E53+E59+E76+E92+E129+E91+E135+E136+E143+E208+E211+E214+E221+E196+E144+E138+E27+E7+E78</f>
        <v>33336914</v>
      </c>
      <c r="F232" s="106"/>
      <c r="G232" s="72" t="s">
        <v>92</v>
      </c>
      <c r="H232" s="71"/>
      <c r="I232" s="68">
        <f>I16+I23+I25+I50+I59+I75+I90+I128+I134+I142+I207+I210+I213+I220+I195+I137+I6+I81</f>
        <v>33336914</v>
      </c>
    </row>
    <row r="233" spans="1:9" ht="25.5">
      <c r="A233" s="73"/>
      <c r="B233" s="71"/>
      <c r="C233" s="142" t="s">
        <v>93</v>
      </c>
      <c r="D233" s="141"/>
      <c r="E233" s="135">
        <f>E60+E46+E11</f>
        <v>4952000</v>
      </c>
      <c r="F233" s="107"/>
      <c r="G233" s="74" t="s">
        <v>93</v>
      </c>
      <c r="H233" s="71"/>
      <c r="I233" s="68">
        <f>I69+I46+I11</f>
        <v>4952000</v>
      </c>
    </row>
    <row r="234" spans="1:5" s="94" customFormat="1" ht="33.75" customHeight="1">
      <c r="A234" s="91"/>
      <c r="B234" s="92"/>
      <c r="C234" s="119" t="s">
        <v>118</v>
      </c>
      <c r="D234" s="143"/>
      <c r="E234" s="144">
        <f>E216+E193+E126+E56+E19</f>
        <v>4734454</v>
      </c>
    </row>
    <row r="235" spans="1:5" s="94" customFormat="1" ht="14.25" customHeight="1">
      <c r="A235" s="95"/>
      <c r="B235" s="96"/>
      <c r="C235" s="93"/>
      <c r="D235" s="95"/>
      <c r="E235" s="93"/>
    </row>
    <row r="236" spans="1:5" s="94" customFormat="1" ht="12.75">
      <c r="A236" s="95"/>
      <c r="B236" s="97"/>
      <c r="D236" s="95"/>
      <c r="E236" s="93"/>
    </row>
  </sheetData>
  <printOptions gridLines="1" horizontalCentered="1"/>
  <pageMargins left="0.2755905511811024" right="0.07874015748031496" top="0.7874015748031497" bottom="0.8661417322834646" header="0.1968503937007874" footer="0.07874015748031496"/>
  <pageSetup horizontalDpi="600" verticalDpi="600" orientation="landscape" paperSize="9" scale="85" r:id="rId1"/>
  <headerFooter alignWithMargins="0">
    <oddHeader xml:space="preserve">&amp;C&amp;"Arial CE,Pogrubiony"&amp;11Plan finansowy zadań z zakresu adm. rządowej zleconych
  miastu Opole oraz przyjętych na podstawie porozumień na 2007 rok&amp;R&amp;8Zał. 
do Zarządz. Nr OR.I-0151- 491/07
Prezydenta Miasta Opola      
z dnia 2.10.2007 r.      </oddHeader>
    <oddFooter>&amp;Rstrona 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Magdalena Guła</cp:lastModifiedBy>
  <cp:lastPrinted>2007-10-03T08:05:16Z</cp:lastPrinted>
  <dcterms:created xsi:type="dcterms:W3CDTF">2004-11-02T09:40:53Z</dcterms:created>
  <dcterms:modified xsi:type="dcterms:W3CDTF">2007-10-08T06:21:32Z</dcterms:modified>
  <cp:category/>
  <cp:version/>
  <cp:contentType/>
  <cp:contentStatus/>
</cp:coreProperties>
</file>