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<sst xmlns="http://schemas.openxmlformats.org/spreadsheetml/2006/main" count="271" uniqueCount="139">
  <si>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</si>
  <si>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</si>
  <si>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</si>
  <si>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</si>
  <si>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</si>
  <si>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</si>
  <si>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</si>
  <si>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</si>
  <si>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</si>
  <si>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</si>
  <si>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</si>
  <si>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</si>
  <si>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</si>
  <si>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</si>
  <si>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</si>
  <si>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</si>
  <si>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</si>
  <si>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>Wysokość planowanych dochodów związanych z realizacją zadań rządowych, do pozyskania przez jednostkę w 2004 r./*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</si>
  <si>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</si>
  <si>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</si>
  <si>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</si>
  <si>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</si>
  <si>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</si>
  <si>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</si>
  <si>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</si>
  <si>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</si>
  <si>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</si>
  <si>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</si>
  <si>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</si>
  <si>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</si>
  <si>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</si>
  <si>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</si>
  <si>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</si>
  <si>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</si>
  <si>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</si>
  <si>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</si>
  <si>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</si>
  <si>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</si>
  <si>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</si>
  <si>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</si>
  <si>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</si>
  <si>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</si>
  <si>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</si>
  <si>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</si>
  <si>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Wysokość planowanych dochodów związanych z realizacją zadań rządowych, do pozyskania przez jednostkę w 2004 r.</t>
  </si>
  <si>
    <t>Urzędy gmin (miast i miast na prawach powiatu)</t>
  </si>
  <si>
    <t>UM - Biuro Spraw Międzynarodowych</t>
  </si>
  <si>
    <t>zakup usług pozostałych</t>
  </si>
  <si>
    <t>Komisje poborowe</t>
  </si>
  <si>
    <t>UM-Wydz.Zarządz.Kryzys., Ochr. Ludności i Spr. Obr.</t>
  </si>
  <si>
    <t>zadania zlecone</t>
  </si>
  <si>
    <t xml:space="preserve">dotacje celowe otrzymane z budżetu państwa na zadania bieżące realizowane przez powiat na podstawie porozumień z organami administracji rządowej </t>
  </si>
  <si>
    <t>zakup energii</t>
  </si>
  <si>
    <t xml:space="preserve">porozumienia </t>
  </si>
  <si>
    <t xml:space="preserve">nagrody i wydatki osobowe nie zaliczane do wynagrodzeń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</si>
  <si>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</si>
  <si>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</si>
  <si>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</si>
  <si>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Wybory do Parlamentu Europejskiego</t>
  </si>
  <si>
    <t xml:space="preserve">Wybory do Parlamentu Europejskiego </t>
  </si>
  <si>
    <t>UM - Wydz. Organizacyjny</t>
  </si>
  <si>
    <t xml:space="preserve">różne wydatki na rzecz osób fizycznych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</si>
  <si>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</si>
  <si>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</si>
  <si>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</si>
  <si>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</si>
  <si>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nagrody i wydatki osobowe nie zaliczone do wynagrodzeń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</si>
  <si>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</si>
  <si>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</si>
  <si>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</si>
  <si>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</si>
  <si>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</si>
  <si>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</si>
  <si>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</si>
  <si>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</si>
  <si>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</si>
  <si>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</si>
  <si>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</si>
  <si>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</si>
  <si>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</si>
  <si>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</si>
  <si>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</si>
  <si>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dotacje celowe otrzymane z budżetu państwa na inwestycje i zakupy inwestycyjne z zakresu administracji rządowej oraz innych zadań zleconych gminom ustawami</t>
  </si>
  <si>
    <t xml:space="preserve"> </t>
  </si>
  <si>
    <t>OCHRONA ZDROWIA</t>
  </si>
  <si>
    <t>Ratownictwo medyczne</t>
  </si>
  <si>
    <t>Centrum Powiadamiania Ratunkowego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</si>
  <si>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</si>
  <si>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</si>
  <si>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</si>
  <si>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</si>
  <si>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</si>
  <si>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UM - Wydz. Lokalowy i Spraw Społecznych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</si>
  <si>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</si>
  <si>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</si>
  <si>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</si>
  <si>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</si>
  <si>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</si>
  <si>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</si>
  <si>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</si>
  <si>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</si>
  <si>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</si>
  <si>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</si>
  <si>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</si>
  <si>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</si>
  <si>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</si>
  <si>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</si>
  <si>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</si>
  <si>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</si>
  <si>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</si>
  <si>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</si>
  <si>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</si>
  <si>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</si>
  <si>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</si>
  <si>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Zasiłki rodzinne, pielęgnacyjne i wychowawcze</t>
  </si>
  <si>
    <t>Zasiłki rodzinne pielęgnacyjne i wychowawcze</t>
  </si>
  <si>
    <t>dotacje celowe otrzymane z budżetu państwa na zadania bieżące z zakresu administracji rządowej oraz inne zadania zlecone ustawami realizowane przez powiat (Straż Pożarna)</t>
  </si>
  <si>
    <t xml:space="preserve">Ośrodki pomocy społecznej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</si>
  <si>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</si>
  <si>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</si>
  <si>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</si>
  <si>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</si>
  <si>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</si>
  <si>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</si>
  <si>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GOSPODARKA KOMUNALNA I OCHRONA ŚRODOWISKA</t>
  </si>
  <si>
    <t xml:space="preserve">Oświetlenie ulic, placów i dróg  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</si>
  <si>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</si>
  <si>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</si>
  <si>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</si>
  <si>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</si>
  <si>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</si>
  <si>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Wysokość planowanych dochodów związanych z realizacją zadań rządowych, do pozyskania przez określone jednostki w 2004 r.</t>
  </si>
  <si>
    <t>Środowiskowy Dom Samopomocy</t>
  </si>
  <si>
    <t>różne wydatki na rzecz osób fizycznych</t>
  </si>
  <si>
    <t>KULTURA I OCHRONA DZIEDZICTWA NARODOWEGO</t>
  </si>
  <si>
    <t>Biblioteki</t>
  </si>
  <si>
    <t>Dotacje celowe otrzymane z budżetu państwa na zadania bieżące realizowane przez powiat na podstawie porozumień z organami administracji rządowej</t>
  </si>
  <si>
    <t>dotacja podmiotowa z budżetu dla instytucji kultury</t>
  </si>
  <si>
    <t xml:space="preserve">UM - Wydz.Kultury, Sportu i Turystyki/ MBP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</si>
</sst>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2" borderId="7" xfId="0" applyFont="1" applyFill="1" applyBorder="1" applyAlignment="1">
      <alignment horizontal="centerContinuous" vertical="top" wrapText="1"/>
    </xf>
    <xf numFmtId="0" fontId="9" fillId="2" borderId="7" xfId="0" applyFont="1" applyFill="1" applyBorder="1" applyAlignment="1">
      <alignment horizontal="center" vertical="top" wrapText="1"/>
    </xf>
    <xf numFmtId="1" fontId="9" fillId="2" borderId="7" xfId="0" applyNumberFormat="1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Continuous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1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3" fontId="1" fillId="0" borderId="0" xfId="65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12" fillId="4" borderId="11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3" fontId="15" fillId="0" borderId="11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3" fontId="1" fillId="0" borderId="11" xfId="66" applyNumberFormat="1" applyFont="1" applyFill="1" applyBorder="1" applyAlignment="1">
      <alignment horizontal="centerContinuous" vertical="center" wrapText="1"/>
      <protection/>
    </xf>
  </cellXfs>
  <cellStyles count="56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Normalny_Wyd.-miasto_1_Ukł wykonawczy 30.04" xfId="66"/>
    <cellStyle name="Followed Hyperlink" xfId="67"/>
    <cellStyle name="Percent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workbookViewId="0" topLeftCell="D2">
      <selection activeCell="J10" sqref="J10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56.75390625" style="0" customWidth="1"/>
    <col min="4" max="4" width="5.625" style="111" bestFit="1" customWidth="1"/>
    <col min="5" max="5" width="11.25390625" style="0" customWidth="1"/>
    <col min="6" max="6" width="0.875" style="178" customWidth="1"/>
    <col min="7" max="7" width="6.875" style="0" customWidth="1"/>
    <col min="8" max="8" width="38.875" style="0" customWidth="1"/>
    <col min="9" max="9" width="23.00390625" style="0" bestFit="1" customWidth="1"/>
    <col min="10" max="10" width="14.625" style="0" customWidth="1"/>
    <col min="11" max="11" width="10.125" style="0" bestFit="1" customWidth="1"/>
  </cols>
  <sheetData>
    <row r="1" spans="1:10" s="10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9" t="s">
        <v>4</v>
      </c>
    </row>
    <row r="2" spans="1:10" s="10" customFormat="1" ht="25.5" customHeight="1">
      <c r="A2" s="11" t="s">
        <v>5</v>
      </c>
      <c r="B2" s="12" t="s">
        <v>6</v>
      </c>
      <c r="C2" s="12" t="s">
        <v>7</v>
      </c>
      <c r="D2" s="13" t="s">
        <v>8</v>
      </c>
      <c r="E2" s="14" t="s">
        <v>9</v>
      </c>
      <c r="F2" s="15"/>
      <c r="G2" s="16" t="s">
        <v>8</v>
      </c>
      <c r="H2" s="17" t="s">
        <v>7</v>
      </c>
      <c r="I2" s="18" t="s">
        <v>10</v>
      </c>
      <c r="J2" s="19" t="s">
        <v>11</v>
      </c>
    </row>
    <row r="3" spans="1:10" s="27" customFormat="1" ht="9" customHeight="1">
      <c r="A3" s="20">
        <v>1</v>
      </c>
      <c r="B3" s="20">
        <v>2</v>
      </c>
      <c r="C3" s="20">
        <v>3</v>
      </c>
      <c r="D3" s="21">
        <v>4</v>
      </c>
      <c r="E3" s="22">
        <v>5</v>
      </c>
      <c r="F3" s="23"/>
      <c r="G3" s="20">
        <v>6</v>
      </c>
      <c r="H3" s="24">
        <v>7</v>
      </c>
      <c r="I3" s="25">
        <v>8</v>
      </c>
      <c r="J3" s="26">
        <v>9</v>
      </c>
    </row>
    <row r="4" spans="1:10" s="27" customFormat="1" ht="11.25">
      <c r="A4" s="28"/>
      <c r="B4" s="28"/>
      <c r="C4" s="28"/>
      <c r="D4" s="29"/>
      <c r="E4" s="30"/>
      <c r="F4" s="31"/>
      <c r="G4" s="28"/>
      <c r="I4" s="28"/>
      <c r="J4" s="32"/>
    </row>
    <row r="5" spans="1:10" ht="19.5" customHeight="1">
      <c r="A5" s="33">
        <v>700</v>
      </c>
      <c r="B5" s="33"/>
      <c r="C5" s="34" t="s">
        <v>12</v>
      </c>
      <c r="D5" s="35"/>
      <c r="E5" s="36">
        <f>E6</f>
        <v>567765</v>
      </c>
      <c r="F5" s="37"/>
      <c r="G5" s="33"/>
      <c r="H5" s="38" t="s">
        <v>12</v>
      </c>
      <c r="I5" s="38"/>
      <c r="J5" s="39">
        <f>J6</f>
        <v>421000</v>
      </c>
    </row>
    <row r="6" spans="1:10" ht="25.5">
      <c r="A6" s="40"/>
      <c r="B6" s="40">
        <v>70005</v>
      </c>
      <c r="C6" s="41" t="s">
        <v>13</v>
      </c>
      <c r="D6" s="42"/>
      <c r="E6" s="43">
        <f>E11+E7+E9</f>
        <v>567765</v>
      </c>
      <c r="F6" s="37"/>
      <c r="G6" s="44">
        <v>70005</v>
      </c>
      <c r="H6" s="45" t="s">
        <v>13</v>
      </c>
      <c r="I6" s="45"/>
      <c r="J6" s="46">
        <f>J11+J8</f>
        <v>421000</v>
      </c>
    </row>
    <row r="7" spans="1:10" ht="38.25">
      <c r="A7" s="40"/>
      <c r="B7" s="40"/>
      <c r="C7" s="48" t="s">
        <v>43</v>
      </c>
      <c r="D7" s="49">
        <v>2010</v>
      </c>
      <c r="E7" s="50">
        <v>146765</v>
      </c>
      <c r="F7" s="37"/>
      <c r="G7" s="44"/>
      <c r="H7" s="69"/>
      <c r="I7" s="45"/>
      <c r="J7" s="46"/>
    </row>
    <row r="8" spans="1:10" ht="12.75">
      <c r="A8" s="40"/>
      <c r="B8" s="40"/>
      <c r="C8" s="48"/>
      <c r="D8" s="49"/>
      <c r="E8" s="50"/>
      <c r="F8" s="37"/>
      <c r="G8" s="44"/>
      <c r="H8" s="94" t="s">
        <v>53</v>
      </c>
      <c r="I8" s="45"/>
      <c r="J8" s="46">
        <f>J9</f>
        <v>350000</v>
      </c>
    </row>
    <row r="9" spans="1:10" ht="38.25">
      <c r="A9" s="40"/>
      <c r="B9" s="40"/>
      <c r="C9" s="48" t="s">
        <v>37</v>
      </c>
      <c r="D9" s="49">
        <v>2020</v>
      </c>
      <c r="E9" s="50">
        <v>350000</v>
      </c>
      <c r="F9" s="37"/>
      <c r="G9" s="51">
        <v>3030</v>
      </c>
      <c r="H9" s="72" t="s">
        <v>133</v>
      </c>
      <c r="I9" s="53" t="s">
        <v>22</v>
      </c>
      <c r="J9" s="54">
        <v>350000</v>
      </c>
    </row>
    <row r="10" spans="1:10" ht="12.75">
      <c r="A10" s="40"/>
      <c r="B10" s="40"/>
      <c r="C10" s="48"/>
      <c r="D10" s="49"/>
      <c r="E10" s="50"/>
      <c r="F10" s="37"/>
      <c r="G10" s="51"/>
      <c r="H10" s="72"/>
      <c r="I10" s="96"/>
      <c r="J10" s="54"/>
    </row>
    <row r="11" spans="1:10" ht="38.25">
      <c r="A11" s="47"/>
      <c r="B11" s="47"/>
      <c r="C11" s="48" t="s">
        <v>14</v>
      </c>
      <c r="D11" s="49">
        <v>2110</v>
      </c>
      <c r="E11" s="50">
        <v>71000</v>
      </c>
      <c r="F11" s="37"/>
      <c r="G11" s="51">
        <v>4300</v>
      </c>
      <c r="H11" s="52" t="s">
        <v>15</v>
      </c>
      <c r="I11" s="53" t="s">
        <v>16</v>
      </c>
      <c r="J11" s="54">
        <v>71000</v>
      </c>
    </row>
    <row r="12" spans="1:10" ht="12.75">
      <c r="A12" s="47"/>
      <c r="B12" s="47"/>
      <c r="C12" s="48"/>
      <c r="D12" s="55"/>
      <c r="E12" s="50"/>
      <c r="F12" s="37"/>
      <c r="G12" s="51"/>
      <c r="H12" s="56"/>
      <c r="I12" s="53"/>
      <c r="J12" s="54"/>
    </row>
    <row r="13" spans="1:10" ht="25.5">
      <c r="A13" s="47"/>
      <c r="B13" s="47"/>
      <c r="C13" s="57" t="s">
        <v>17</v>
      </c>
      <c r="D13" s="58"/>
      <c r="E13" s="59">
        <v>1687500</v>
      </c>
      <c r="F13" s="37"/>
      <c r="G13" s="51"/>
      <c r="H13" s="60"/>
      <c r="I13" s="61"/>
      <c r="J13" s="62"/>
    </row>
    <row r="14" spans="1:10" ht="12.75">
      <c r="A14" s="47"/>
      <c r="B14" s="47"/>
      <c r="C14" s="63"/>
      <c r="D14" s="55"/>
      <c r="E14" s="43"/>
      <c r="F14" s="37"/>
      <c r="G14" s="51"/>
      <c r="H14" s="60"/>
      <c r="I14" s="64"/>
      <c r="J14" s="62"/>
    </row>
    <row r="15" spans="1:10" ht="19.5" customHeight="1">
      <c r="A15" s="33">
        <v>710</v>
      </c>
      <c r="B15" s="33"/>
      <c r="C15" s="34" t="s">
        <v>18</v>
      </c>
      <c r="D15" s="35"/>
      <c r="E15" s="36">
        <f>E17+E19+E30</f>
        <v>279373</v>
      </c>
      <c r="F15" s="37"/>
      <c r="G15" s="33"/>
      <c r="H15" s="36" t="s">
        <v>19</v>
      </c>
      <c r="I15" s="34"/>
      <c r="J15" s="39">
        <f>J17+J19+J30</f>
        <v>279373</v>
      </c>
    </row>
    <row r="16" spans="1:10" s="68" customFormat="1" ht="12.75">
      <c r="A16" s="44"/>
      <c r="B16" s="44"/>
      <c r="C16" s="61"/>
      <c r="D16" s="65"/>
      <c r="E16" s="66"/>
      <c r="F16" s="67"/>
      <c r="G16" s="44"/>
      <c r="H16" s="66"/>
      <c r="I16" s="61"/>
      <c r="J16" s="46"/>
    </row>
    <row r="17" spans="1:10" ht="38.25">
      <c r="A17" s="40"/>
      <c r="B17" s="44">
        <v>71013</v>
      </c>
      <c r="C17" s="45" t="s">
        <v>20</v>
      </c>
      <c r="D17" s="42"/>
      <c r="E17" s="43">
        <f>E18</f>
        <v>50000</v>
      </c>
      <c r="F17" s="37"/>
      <c r="G17" s="44">
        <v>71013</v>
      </c>
      <c r="H17" s="69" t="s">
        <v>21</v>
      </c>
      <c r="I17" s="53" t="s">
        <v>22</v>
      </c>
      <c r="J17" s="46">
        <f>J18</f>
        <v>50000</v>
      </c>
    </row>
    <row r="18" spans="1:10" ht="38.25">
      <c r="A18" s="47"/>
      <c r="B18" s="51"/>
      <c r="C18" s="48" t="s">
        <v>14</v>
      </c>
      <c r="D18" s="49">
        <v>2110</v>
      </c>
      <c r="E18" s="50">
        <v>50000</v>
      </c>
      <c r="F18" s="37"/>
      <c r="G18" s="51">
        <v>4300</v>
      </c>
      <c r="H18" s="52" t="s">
        <v>15</v>
      </c>
      <c r="I18" s="70"/>
      <c r="J18" s="54">
        <v>50000</v>
      </c>
    </row>
    <row r="19" spans="1:10" ht="25.5">
      <c r="A19" s="40"/>
      <c r="B19" s="40">
        <v>71015</v>
      </c>
      <c r="C19" s="41" t="s">
        <v>23</v>
      </c>
      <c r="D19" s="42"/>
      <c r="E19" s="43">
        <f>E20+E21</f>
        <v>225373</v>
      </c>
      <c r="F19" s="37"/>
      <c r="G19" s="44">
        <v>71015</v>
      </c>
      <c r="H19" s="69" t="s">
        <v>24</v>
      </c>
      <c r="I19" s="61" t="s">
        <v>25</v>
      </c>
      <c r="J19" s="46">
        <f>SUM(J20:J28)</f>
        <v>225373</v>
      </c>
    </row>
    <row r="20" spans="1:10" ht="38.25">
      <c r="A20" s="40"/>
      <c r="B20" s="40"/>
      <c r="C20" s="48" t="s">
        <v>14</v>
      </c>
      <c r="D20" s="71">
        <v>2110</v>
      </c>
      <c r="E20" s="50">
        <v>215405</v>
      </c>
      <c r="F20" s="37"/>
      <c r="G20" s="51">
        <v>4010</v>
      </c>
      <c r="H20" s="72" t="s">
        <v>26</v>
      </c>
      <c r="I20" s="45"/>
      <c r="J20" s="54">
        <v>142970</v>
      </c>
    </row>
    <row r="21" spans="1:10" ht="38.25">
      <c r="A21" s="40"/>
      <c r="B21" s="40"/>
      <c r="C21" s="48" t="s">
        <v>27</v>
      </c>
      <c r="D21" s="71">
        <v>6410</v>
      </c>
      <c r="E21" s="50">
        <v>9968</v>
      </c>
      <c r="F21" s="37"/>
      <c r="G21" s="51">
        <v>4040</v>
      </c>
      <c r="H21" s="72" t="s">
        <v>28</v>
      </c>
      <c r="I21" s="45"/>
      <c r="J21" s="54">
        <v>5630</v>
      </c>
    </row>
    <row r="22" spans="1:10" ht="12.75">
      <c r="A22" s="40"/>
      <c r="B22" s="40"/>
      <c r="C22" s="48"/>
      <c r="D22" s="71"/>
      <c r="E22" s="50"/>
      <c r="F22" s="37"/>
      <c r="G22" s="51">
        <v>4110</v>
      </c>
      <c r="H22" s="72" t="s">
        <v>29</v>
      </c>
      <c r="I22" s="45"/>
      <c r="J22" s="54">
        <v>24723</v>
      </c>
    </row>
    <row r="23" spans="1:10" ht="12.75">
      <c r="A23" s="40"/>
      <c r="B23" s="40"/>
      <c r="C23" s="48"/>
      <c r="D23" s="71"/>
      <c r="E23" s="50"/>
      <c r="F23" s="37"/>
      <c r="G23" s="51">
        <v>4120</v>
      </c>
      <c r="H23" s="72" t="s">
        <v>30</v>
      </c>
      <c r="I23" s="45"/>
      <c r="J23" s="54">
        <v>3600</v>
      </c>
    </row>
    <row r="24" spans="1:10" ht="12.75">
      <c r="A24" s="40"/>
      <c r="B24" s="40"/>
      <c r="C24" s="48"/>
      <c r="D24" s="71"/>
      <c r="E24" s="50"/>
      <c r="F24" s="37"/>
      <c r="G24" s="51">
        <v>4210</v>
      </c>
      <c r="H24" s="72" t="s">
        <v>31</v>
      </c>
      <c r="I24" s="45"/>
      <c r="J24" s="54">
        <v>7732</v>
      </c>
    </row>
    <row r="25" spans="1:10" ht="12.75">
      <c r="A25" s="40"/>
      <c r="B25" s="40"/>
      <c r="C25" s="48"/>
      <c r="D25" s="71"/>
      <c r="E25" s="50"/>
      <c r="F25" s="37"/>
      <c r="G25" s="51">
        <v>4300</v>
      </c>
      <c r="H25" s="72" t="s">
        <v>15</v>
      </c>
      <c r="I25" s="45"/>
      <c r="J25" s="54">
        <v>20450</v>
      </c>
    </row>
    <row r="26" spans="1:10" ht="12.75">
      <c r="A26" s="40"/>
      <c r="B26" s="40"/>
      <c r="C26" s="48"/>
      <c r="D26" s="71"/>
      <c r="E26" s="50"/>
      <c r="F26" s="37"/>
      <c r="G26" s="51">
        <v>4410</v>
      </c>
      <c r="H26" s="72" t="s">
        <v>32</v>
      </c>
      <c r="I26" s="45"/>
      <c r="J26" s="54">
        <v>6600</v>
      </c>
    </row>
    <row r="27" spans="1:10" ht="25.5">
      <c r="A27" s="40"/>
      <c r="B27" s="40"/>
      <c r="C27" s="48"/>
      <c r="D27" s="71"/>
      <c r="E27" s="50"/>
      <c r="F27" s="37"/>
      <c r="G27" s="51">
        <v>4440</v>
      </c>
      <c r="H27" s="72" t="s">
        <v>33</v>
      </c>
      <c r="I27" s="45"/>
      <c r="J27" s="54">
        <v>3700</v>
      </c>
    </row>
    <row r="28" spans="1:10" ht="25.5">
      <c r="A28" s="40"/>
      <c r="B28" s="40"/>
      <c r="C28" s="48"/>
      <c r="D28" s="73"/>
      <c r="E28" s="74"/>
      <c r="F28" s="75"/>
      <c r="G28" s="51">
        <v>6060</v>
      </c>
      <c r="H28" s="76" t="s">
        <v>34</v>
      </c>
      <c r="I28" s="77"/>
      <c r="J28" s="54">
        <v>9968</v>
      </c>
    </row>
    <row r="29" spans="1:10" ht="12.75">
      <c r="A29" s="40"/>
      <c r="B29" s="40"/>
      <c r="C29" s="63"/>
      <c r="D29" s="47"/>
      <c r="E29" s="78"/>
      <c r="F29" s="75"/>
      <c r="G29" s="51"/>
      <c r="H29" s="76"/>
      <c r="I29" s="46"/>
      <c r="J29" s="62"/>
    </row>
    <row r="30" spans="1:10" ht="25.5">
      <c r="A30" s="40"/>
      <c r="B30" s="40">
        <v>71035</v>
      </c>
      <c r="C30" s="41" t="s">
        <v>35</v>
      </c>
      <c r="D30" s="79"/>
      <c r="E30" s="78">
        <f>E31</f>
        <v>4000</v>
      </c>
      <c r="F30" s="75"/>
      <c r="G30" s="44">
        <v>71035</v>
      </c>
      <c r="H30" s="69" t="s">
        <v>35</v>
      </c>
      <c r="I30" s="53" t="s">
        <v>36</v>
      </c>
      <c r="J30" s="46">
        <f>J31</f>
        <v>4000</v>
      </c>
    </row>
    <row r="31" spans="1:10" ht="38.25">
      <c r="A31" s="44"/>
      <c r="B31" s="44"/>
      <c r="C31" s="76" t="s">
        <v>37</v>
      </c>
      <c r="D31" s="80">
        <v>2020</v>
      </c>
      <c r="E31" s="81">
        <v>4000</v>
      </c>
      <c r="F31" s="37"/>
      <c r="G31" s="51">
        <v>4300</v>
      </c>
      <c r="H31" s="72" t="s">
        <v>38</v>
      </c>
      <c r="I31" s="48"/>
      <c r="J31" s="54">
        <v>4000</v>
      </c>
    </row>
    <row r="32" spans="1:10" ht="12.75">
      <c r="A32" s="44"/>
      <c r="B32" s="44"/>
      <c r="C32" s="76"/>
      <c r="D32" s="80"/>
      <c r="E32" s="81"/>
      <c r="F32" s="37"/>
      <c r="G32" s="51"/>
      <c r="H32" s="72"/>
      <c r="I32" s="48"/>
      <c r="J32" s="54"/>
    </row>
    <row r="33" spans="1:10" ht="19.5" customHeight="1">
      <c r="A33" s="33">
        <v>750</v>
      </c>
      <c r="B33" s="33"/>
      <c r="C33" s="34" t="s">
        <v>39</v>
      </c>
      <c r="D33" s="35"/>
      <c r="E33" s="36">
        <f>E34+E44+E41</f>
        <v>1043239</v>
      </c>
      <c r="F33" s="37"/>
      <c r="G33" s="33"/>
      <c r="H33" s="36" t="s">
        <v>40</v>
      </c>
      <c r="I33" s="34"/>
      <c r="J33" s="39">
        <f>J34+J44+J41</f>
        <v>1043239</v>
      </c>
    </row>
    <row r="34" spans="1:10" ht="12.75">
      <c r="A34" s="40"/>
      <c r="B34" s="40">
        <v>75011</v>
      </c>
      <c r="C34" s="41" t="s">
        <v>41</v>
      </c>
      <c r="D34" s="42"/>
      <c r="E34" s="43">
        <f>E36+E37</f>
        <v>901896</v>
      </c>
      <c r="F34" s="37"/>
      <c r="G34" s="44">
        <v>75011</v>
      </c>
      <c r="H34" s="69" t="s">
        <v>41</v>
      </c>
      <c r="I34" s="61" t="s">
        <v>42</v>
      </c>
      <c r="J34" s="46">
        <f>SUM(J35:J38)</f>
        <v>901896</v>
      </c>
    </row>
    <row r="35" spans="1:10" ht="12.75">
      <c r="A35" s="40"/>
      <c r="B35" s="40"/>
      <c r="C35" s="41"/>
      <c r="D35" s="42"/>
      <c r="E35" s="43"/>
      <c r="F35" s="37"/>
      <c r="G35" s="51">
        <v>4010</v>
      </c>
      <c r="H35" s="52" t="s">
        <v>26</v>
      </c>
      <c r="I35" s="48"/>
      <c r="J35" s="54">
        <v>744500</v>
      </c>
    </row>
    <row r="36" spans="1:10" ht="38.25">
      <c r="A36" s="40"/>
      <c r="B36" s="40"/>
      <c r="C36" s="48" t="s">
        <v>14</v>
      </c>
      <c r="D36" s="71">
        <v>2110</v>
      </c>
      <c r="E36" s="50">
        <v>288540</v>
      </c>
      <c r="F36" s="37"/>
      <c r="G36" s="51">
        <v>4110</v>
      </c>
      <c r="H36" s="52" t="s">
        <v>29</v>
      </c>
      <c r="I36" s="48"/>
      <c r="J36" s="54">
        <v>128200</v>
      </c>
    </row>
    <row r="37" spans="1:10" ht="38.25">
      <c r="A37" s="47"/>
      <c r="B37" s="47"/>
      <c r="C37" s="48" t="s">
        <v>43</v>
      </c>
      <c r="D37" s="49">
        <v>2010</v>
      </c>
      <c r="E37" s="50">
        <v>613356</v>
      </c>
      <c r="F37" s="37"/>
      <c r="G37" s="51">
        <v>4120</v>
      </c>
      <c r="H37" s="52" t="s">
        <v>30</v>
      </c>
      <c r="I37" s="48"/>
      <c r="J37" s="54">
        <v>18300</v>
      </c>
    </row>
    <row r="38" spans="1:10" ht="25.5">
      <c r="A38" s="47"/>
      <c r="B38" s="47"/>
      <c r="C38" s="48"/>
      <c r="D38" s="49"/>
      <c r="E38" s="50"/>
      <c r="F38" s="37"/>
      <c r="G38" s="51">
        <v>4440</v>
      </c>
      <c r="H38" s="82" t="s">
        <v>33</v>
      </c>
      <c r="I38" s="82"/>
      <c r="J38" s="83">
        <v>10896</v>
      </c>
    </row>
    <row r="39" spans="1:10" ht="25.5">
      <c r="A39" s="47"/>
      <c r="B39" s="47"/>
      <c r="C39" s="84" t="s">
        <v>44</v>
      </c>
      <c r="D39" s="85"/>
      <c r="E39" s="86">
        <v>295830</v>
      </c>
      <c r="F39" s="37"/>
      <c r="G39" s="51"/>
      <c r="H39" s="52"/>
      <c r="I39" s="48"/>
      <c r="J39" s="83"/>
    </row>
    <row r="40" spans="1:10" ht="12.75">
      <c r="A40" s="47"/>
      <c r="B40" s="47"/>
      <c r="C40" s="87"/>
      <c r="D40" s="47"/>
      <c r="E40" s="88"/>
      <c r="F40" s="37"/>
      <c r="G40" s="51"/>
      <c r="H40" s="56"/>
      <c r="I40" s="48"/>
      <c r="J40" s="83"/>
    </row>
    <row r="41" spans="1:10" s="92" customFormat="1" ht="25.5">
      <c r="A41" s="40"/>
      <c r="B41" s="40">
        <v>75023</v>
      </c>
      <c r="C41" s="89" t="s">
        <v>45</v>
      </c>
      <c r="D41" s="40"/>
      <c r="E41" s="88">
        <f>E42</f>
        <v>100000</v>
      </c>
      <c r="F41" s="90"/>
      <c r="G41" s="44">
        <v>75023</v>
      </c>
      <c r="H41" s="91" t="s">
        <v>45</v>
      </c>
      <c r="I41" s="61" t="s">
        <v>46</v>
      </c>
      <c r="J41" s="61">
        <f>J42</f>
        <v>100000</v>
      </c>
    </row>
    <row r="42" spans="1:10" ht="38.25">
      <c r="A42" s="47"/>
      <c r="B42" s="47"/>
      <c r="C42" s="76" t="s">
        <v>37</v>
      </c>
      <c r="D42" s="80">
        <v>2020</v>
      </c>
      <c r="E42" s="93">
        <v>100000</v>
      </c>
      <c r="F42" s="37"/>
      <c r="G42" s="51">
        <v>4300</v>
      </c>
      <c r="H42" s="56" t="s">
        <v>47</v>
      </c>
      <c r="I42" s="48"/>
      <c r="J42" s="83">
        <v>100000</v>
      </c>
    </row>
    <row r="43" spans="1:10" ht="12.75">
      <c r="A43" s="47"/>
      <c r="B43" s="47"/>
      <c r="C43" s="72"/>
      <c r="D43" s="80"/>
      <c r="E43" s="93"/>
      <c r="F43" s="37"/>
      <c r="G43" s="51"/>
      <c r="H43" s="56"/>
      <c r="I43" s="48"/>
      <c r="J43" s="83"/>
    </row>
    <row r="44" spans="1:10" ht="51">
      <c r="A44" s="40"/>
      <c r="B44" s="40">
        <v>75045</v>
      </c>
      <c r="C44" s="41" t="s">
        <v>48</v>
      </c>
      <c r="D44" s="42"/>
      <c r="E44" s="43">
        <f>E46+E47</f>
        <v>41343</v>
      </c>
      <c r="F44" s="37"/>
      <c r="G44" s="44">
        <v>75045</v>
      </c>
      <c r="H44" s="69" t="s">
        <v>48</v>
      </c>
      <c r="I44" s="53" t="s">
        <v>49</v>
      </c>
      <c r="J44" s="78">
        <f>J45+J51</f>
        <v>41343</v>
      </c>
    </row>
    <row r="45" spans="1:10" ht="12.75">
      <c r="A45" s="40"/>
      <c r="B45" s="40"/>
      <c r="C45" s="41"/>
      <c r="D45" s="42"/>
      <c r="E45" s="43"/>
      <c r="F45" s="37"/>
      <c r="G45" s="44"/>
      <c r="H45" s="94" t="s">
        <v>50</v>
      </c>
      <c r="I45" s="53"/>
      <c r="J45" s="78">
        <f>SUM(J46:J50)</f>
        <v>17000</v>
      </c>
    </row>
    <row r="46" spans="1:10" ht="38.25">
      <c r="A46" s="40"/>
      <c r="B46" s="40"/>
      <c r="C46" s="48" t="s">
        <v>14</v>
      </c>
      <c r="D46" s="95">
        <v>2110</v>
      </c>
      <c r="E46" s="81">
        <v>17000</v>
      </c>
      <c r="F46" s="37"/>
      <c r="G46" s="51">
        <v>4110</v>
      </c>
      <c r="H46" s="72" t="s">
        <v>29</v>
      </c>
      <c r="I46" s="96"/>
      <c r="J46" s="54">
        <v>1500</v>
      </c>
    </row>
    <row r="47" spans="1:10" ht="38.25">
      <c r="A47" s="40"/>
      <c r="B47" s="40"/>
      <c r="C47" s="48" t="s">
        <v>51</v>
      </c>
      <c r="D47" s="55">
        <v>2120</v>
      </c>
      <c r="E47" s="81">
        <v>24343</v>
      </c>
      <c r="F47" s="37"/>
      <c r="G47" s="51">
        <v>4120</v>
      </c>
      <c r="H47" s="72" t="s">
        <v>30</v>
      </c>
      <c r="I47" s="96"/>
      <c r="J47" s="54">
        <v>411</v>
      </c>
    </row>
    <row r="48" spans="1:10" ht="12.75">
      <c r="A48" s="40"/>
      <c r="B48" s="40"/>
      <c r="C48" s="48"/>
      <c r="D48" s="97"/>
      <c r="E48" s="81"/>
      <c r="F48" s="37"/>
      <c r="G48" s="51">
        <v>4210</v>
      </c>
      <c r="H48" s="72" t="s">
        <v>31</v>
      </c>
      <c r="I48" s="96"/>
      <c r="J48" s="54">
        <v>5005</v>
      </c>
    </row>
    <row r="49" spans="1:10" ht="12.75">
      <c r="A49" s="40"/>
      <c r="B49" s="40"/>
      <c r="C49" s="48"/>
      <c r="D49" s="97"/>
      <c r="E49" s="81"/>
      <c r="F49" s="37"/>
      <c r="G49" s="51">
        <v>4260</v>
      </c>
      <c r="H49" s="72" t="s">
        <v>52</v>
      </c>
      <c r="I49" s="96"/>
      <c r="J49" s="54">
        <v>875</v>
      </c>
    </row>
    <row r="50" spans="1:10" ht="12.75">
      <c r="A50" s="40"/>
      <c r="B50" s="40"/>
      <c r="C50" s="48"/>
      <c r="D50" s="97"/>
      <c r="E50" s="81"/>
      <c r="F50" s="37"/>
      <c r="G50" s="51">
        <v>4300</v>
      </c>
      <c r="H50" s="72" t="s">
        <v>15</v>
      </c>
      <c r="I50" s="96"/>
      <c r="J50" s="54">
        <v>9209</v>
      </c>
    </row>
    <row r="51" spans="1:10" ht="12.75">
      <c r="A51" s="40"/>
      <c r="B51" s="40"/>
      <c r="C51" s="48"/>
      <c r="D51" s="97"/>
      <c r="E51" s="81"/>
      <c r="F51" s="37"/>
      <c r="G51" s="51"/>
      <c r="H51" s="94" t="s">
        <v>53</v>
      </c>
      <c r="I51" s="96"/>
      <c r="J51" s="98">
        <f>J52+J53</f>
        <v>24343</v>
      </c>
    </row>
    <row r="52" spans="1:10" ht="25.5">
      <c r="A52" s="40"/>
      <c r="B52" s="40"/>
      <c r="C52" s="48"/>
      <c r="D52" s="97"/>
      <c r="E52" s="81"/>
      <c r="F52" s="37"/>
      <c r="G52" s="51">
        <v>3020</v>
      </c>
      <c r="H52" s="72" t="s">
        <v>54</v>
      </c>
      <c r="I52" s="96"/>
      <c r="J52" s="54">
        <v>21176</v>
      </c>
    </row>
    <row r="53" spans="1:10" ht="12.75">
      <c r="A53" s="40"/>
      <c r="B53" s="40"/>
      <c r="C53" s="48"/>
      <c r="D53" s="97"/>
      <c r="E53" s="81"/>
      <c r="F53" s="37"/>
      <c r="G53" s="51">
        <v>4300</v>
      </c>
      <c r="H53" s="72" t="s">
        <v>15</v>
      </c>
      <c r="I53" s="96"/>
      <c r="J53" s="54">
        <v>3167</v>
      </c>
    </row>
    <row r="54" spans="1:10" ht="12.75">
      <c r="A54" s="40"/>
      <c r="B54" s="40"/>
      <c r="C54" s="48"/>
      <c r="D54" s="97"/>
      <c r="E54" s="81"/>
      <c r="F54" s="37"/>
      <c r="G54" s="95"/>
      <c r="H54" s="76"/>
      <c r="I54" s="99"/>
      <c r="J54" s="83"/>
    </row>
    <row r="55" spans="1:10" ht="12.75">
      <c r="A55" s="40"/>
      <c r="B55" s="42"/>
      <c r="C55" s="82"/>
      <c r="D55" s="97"/>
      <c r="E55" s="100"/>
      <c r="F55" s="75"/>
      <c r="G55" s="101"/>
      <c r="H55" s="101"/>
      <c r="I55" s="101"/>
      <c r="J55" s="101"/>
    </row>
    <row r="56" spans="1:10" ht="51">
      <c r="A56" s="33">
        <v>751</v>
      </c>
      <c r="B56" s="35"/>
      <c r="C56" s="39" t="s">
        <v>55</v>
      </c>
      <c r="D56" s="102"/>
      <c r="E56" s="39">
        <f>E57+E64</f>
        <v>182185</v>
      </c>
      <c r="F56" s="75"/>
      <c r="G56" s="35"/>
      <c r="H56" s="39" t="s">
        <v>55</v>
      </c>
      <c r="I56" s="103"/>
      <c r="J56" s="39">
        <f>J57+J64</f>
        <v>182185</v>
      </c>
    </row>
    <row r="57" spans="1:10" ht="25.5">
      <c r="A57" s="44"/>
      <c r="B57" s="42">
        <v>75101</v>
      </c>
      <c r="C57" s="104" t="s">
        <v>56</v>
      </c>
      <c r="D57" s="65"/>
      <c r="E57" s="105">
        <f>E58</f>
        <v>20342</v>
      </c>
      <c r="F57" s="75"/>
      <c r="G57" s="42">
        <v>75101</v>
      </c>
      <c r="H57" s="104" t="s">
        <v>56</v>
      </c>
      <c r="I57" s="46" t="s">
        <v>57</v>
      </c>
      <c r="J57" s="46">
        <f>J61+J62+J63+J60+J59+J58</f>
        <v>20342</v>
      </c>
    </row>
    <row r="58" spans="1:10" s="107" customFormat="1" ht="38.25">
      <c r="A58" s="51"/>
      <c r="B58" s="49"/>
      <c r="C58" s="48" t="s">
        <v>43</v>
      </c>
      <c r="D58" s="49">
        <v>2010</v>
      </c>
      <c r="E58" s="83">
        <v>20342</v>
      </c>
      <c r="F58" s="106"/>
      <c r="G58" s="49">
        <v>4010</v>
      </c>
      <c r="H58" s="48" t="s">
        <v>26</v>
      </c>
      <c r="I58" s="54"/>
      <c r="J58" s="54">
        <v>9050</v>
      </c>
    </row>
    <row r="59" spans="1:10" ht="12.75">
      <c r="A59" s="44"/>
      <c r="B59" s="42"/>
      <c r="C59" s="104"/>
      <c r="D59" s="65"/>
      <c r="E59" s="61"/>
      <c r="F59" s="75"/>
      <c r="G59" s="51">
        <v>4110</v>
      </c>
      <c r="H59" s="76" t="s">
        <v>29</v>
      </c>
      <c r="I59" s="46"/>
      <c r="J59" s="54">
        <v>1740</v>
      </c>
    </row>
    <row r="60" spans="1:10" ht="12.75">
      <c r="A60" s="44"/>
      <c r="B60" s="42"/>
      <c r="C60" s="41"/>
      <c r="D60" s="65"/>
      <c r="E60" s="61"/>
      <c r="F60" s="75"/>
      <c r="G60" s="51">
        <v>4120</v>
      </c>
      <c r="H60" s="76" t="s">
        <v>30</v>
      </c>
      <c r="I60" s="46"/>
      <c r="J60" s="54">
        <v>222</v>
      </c>
    </row>
    <row r="61" spans="1:10" ht="12.75">
      <c r="A61" s="40"/>
      <c r="B61" s="40"/>
      <c r="C61" s="108"/>
      <c r="D61" s="109"/>
      <c r="E61" s="108"/>
      <c r="F61" s="75"/>
      <c r="G61" s="51">
        <v>4210</v>
      </c>
      <c r="H61" s="76" t="s">
        <v>31</v>
      </c>
      <c r="I61" s="46"/>
      <c r="J61" s="74">
        <v>1000</v>
      </c>
    </row>
    <row r="62" spans="1:10" ht="12.75">
      <c r="A62" s="40"/>
      <c r="B62" s="40"/>
      <c r="C62" s="48"/>
      <c r="D62" s="47"/>
      <c r="E62" s="110"/>
      <c r="F62" s="37"/>
      <c r="G62" s="51">
        <v>4300</v>
      </c>
      <c r="H62" s="76" t="s">
        <v>47</v>
      </c>
      <c r="I62" s="61"/>
      <c r="J62" s="74">
        <v>7980</v>
      </c>
    </row>
    <row r="63" spans="1:10" ht="25.5">
      <c r="A63" s="40"/>
      <c r="B63" s="40"/>
      <c r="C63" s="48"/>
      <c r="D63" s="55"/>
      <c r="E63" s="81"/>
      <c r="F63" s="37"/>
      <c r="G63" s="51">
        <v>4440</v>
      </c>
      <c r="H63" s="76" t="s">
        <v>33</v>
      </c>
      <c r="I63" s="61"/>
      <c r="J63" s="74">
        <v>350</v>
      </c>
    </row>
    <row r="64" spans="1:10" ht="25.5">
      <c r="A64" s="40"/>
      <c r="B64" s="40">
        <v>75113</v>
      </c>
      <c r="C64" s="41" t="s">
        <v>58</v>
      </c>
      <c r="D64" s="55"/>
      <c r="E64" s="66">
        <f>E65</f>
        <v>161843</v>
      </c>
      <c r="F64" s="37"/>
      <c r="G64" s="44">
        <v>75113</v>
      </c>
      <c r="H64" s="45" t="s">
        <v>59</v>
      </c>
      <c r="I64" s="61" t="s">
        <v>60</v>
      </c>
      <c r="J64" s="78">
        <f>J66+J67+J68+J69+J65</f>
        <v>161843</v>
      </c>
    </row>
    <row r="65" spans="1:10" ht="38.25">
      <c r="A65" s="40"/>
      <c r="B65" s="40"/>
      <c r="C65" s="48" t="s">
        <v>43</v>
      </c>
      <c r="D65" s="49">
        <v>2010</v>
      </c>
      <c r="E65" s="81">
        <v>161843</v>
      </c>
      <c r="F65" s="37"/>
      <c r="G65" s="51">
        <v>3030</v>
      </c>
      <c r="H65" s="72" t="s">
        <v>61</v>
      </c>
      <c r="I65" s="83"/>
      <c r="J65" s="74">
        <v>101920</v>
      </c>
    </row>
    <row r="66" spans="1:10" ht="12.75">
      <c r="A66" s="40"/>
      <c r="B66" s="40"/>
      <c r="F66" s="37"/>
      <c r="G66" s="51">
        <v>4110</v>
      </c>
      <c r="H66" s="72" t="s">
        <v>29</v>
      </c>
      <c r="I66" s="61"/>
      <c r="J66" s="74">
        <v>4737</v>
      </c>
    </row>
    <row r="67" spans="1:10" ht="12.75">
      <c r="A67" s="40"/>
      <c r="B67" s="40"/>
      <c r="C67" s="48"/>
      <c r="D67" s="55"/>
      <c r="E67" s="81"/>
      <c r="F67" s="37"/>
      <c r="G67" s="51">
        <v>4120</v>
      </c>
      <c r="H67" s="72" t="s">
        <v>30</v>
      </c>
      <c r="I67" s="61"/>
      <c r="J67" s="74">
        <v>674</v>
      </c>
    </row>
    <row r="68" spans="1:10" ht="12.75">
      <c r="A68" s="40"/>
      <c r="B68" s="40"/>
      <c r="C68" s="48"/>
      <c r="D68" s="55"/>
      <c r="E68" s="81"/>
      <c r="F68" s="37"/>
      <c r="G68" s="51">
        <v>4210</v>
      </c>
      <c r="H68" s="72" t="s">
        <v>31</v>
      </c>
      <c r="I68" s="61"/>
      <c r="J68" s="74">
        <v>11305</v>
      </c>
    </row>
    <row r="69" spans="1:10" ht="12.75">
      <c r="A69" s="40"/>
      <c r="B69" s="40"/>
      <c r="C69" s="48"/>
      <c r="D69" s="55"/>
      <c r="E69" s="81"/>
      <c r="F69" s="37"/>
      <c r="G69" s="51">
        <v>4300</v>
      </c>
      <c r="H69" s="76" t="s">
        <v>15</v>
      </c>
      <c r="I69" s="61"/>
      <c r="J69" s="62">
        <v>43207</v>
      </c>
    </row>
    <row r="70" spans="1:10" ht="12.75">
      <c r="A70" s="40"/>
      <c r="B70" s="40"/>
      <c r="C70" s="48"/>
      <c r="D70" s="55"/>
      <c r="E70" s="81"/>
      <c r="F70" s="37"/>
      <c r="G70" s="51"/>
      <c r="H70" s="76"/>
      <c r="I70" s="61"/>
      <c r="J70" s="62"/>
    </row>
    <row r="71" spans="1:10" ht="25.5">
      <c r="A71" s="33">
        <v>754</v>
      </c>
      <c r="B71" s="33"/>
      <c r="C71" s="34" t="s">
        <v>62</v>
      </c>
      <c r="D71" s="35"/>
      <c r="E71" s="36">
        <f>E72+E99</f>
        <v>7762500</v>
      </c>
      <c r="F71" s="37"/>
      <c r="G71" s="33"/>
      <c r="H71" s="34" t="s">
        <v>63</v>
      </c>
      <c r="I71" s="34"/>
      <c r="J71" s="39">
        <f>J72+J99</f>
        <v>7762500</v>
      </c>
    </row>
    <row r="72" spans="1:10" ht="25.5">
      <c r="A72" s="40"/>
      <c r="B72" s="40">
        <v>75411</v>
      </c>
      <c r="C72" s="41" t="s">
        <v>64</v>
      </c>
      <c r="D72" s="42"/>
      <c r="E72" s="43">
        <f>E73+E74</f>
        <v>7750500</v>
      </c>
      <c r="F72" s="37"/>
      <c r="G72" s="112">
        <v>75411</v>
      </c>
      <c r="H72" s="45" t="s">
        <v>64</v>
      </c>
      <c r="I72" s="113" t="s">
        <v>65</v>
      </c>
      <c r="J72" s="61">
        <f>J73+J74+J75+J76+J77+J78+J79+J80+J81+J82+J83+J84+J85+J86+J87+J88+J89+J90+J91+J92+J93+J94+J95+J96</f>
        <v>7750500</v>
      </c>
    </row>
    <row r="73" spans="1:10" ht="38.25">
      <c r="A73" s="47"/>
      <c r="B73" s="47"/>
      <c r="C73" s="48" t="s">
        <v>14</v>
      </c>
      <c r="D73" s="49">
        <v>2110</v>
      </c>
      <c r="E73" s="50">
        <v>7700500</v>
      </c>
      <c r="F73" s="37"/>
      <c r="G73" s="114">
        <v>3020</v>
      </c>
      <c r="H73" s="76" t="s">
        <v>66</v>
      </c>
      <c r="I73" s="115"/>
      <c r="J73" s="83">
        <v>806840</v>
      </c>
    </row>
    <row r="74" spans="1:10" ht="38.25">
      <c r="A74" s="47"/>
      <c r="B74" s="47"/>
      <c r="C74" s="48" t="s">
        <v>27</v>
      </c>
      <c r="D74" s="49">
        <v>6410</v>
      </c>
      <c r="E74" s="50">
        <v>50000</v>
      </c>
      <c r="F74" s="37"/>
      <c r="G74" s="114">
        <v>4010</v>
      </c>
      <c r="H74" s="76" t="s">
        <v>26</v>
      </c>
      <c r="I74" s="115"/>
      <c r="J74" s="83">
        <v>19650</v>
      </c>
    </row>
    <row r="75" spans="1:10" ht="25.5">
      <c r="A75" s="47"/>
      <c r="B75" s="47"/>
      <c r="C75" s="48"/>
      <c r="D75" s="49"/>
      <c r="E75" s="50"/>
      <c r="F75" s="37"/>
      <c r="G75" s="114">
        <v>4020</v>
      </c>
      <c r="H75" s="76" t="s">
        <v>67</v>
      </c>
      <c r="I75" s="115"/>
      <c r="J75" s="83">
        <v>21050</v>
      </c>
    </row>
    <row r="76" spans="1:10" ht="12.75">
      <c r="A76" s="47"/>
      <c r="B76" s="47"/>
      <c r="C76" s="48"/>
      <c r="D76" s="49"/>
      <c r="E76" s="50"/>
      <c r="F76" s="37"/>
      <c r="G76" s="114">
        <v>4040</v>
      </c>
      <c r="H76" s="76" t="s">
        <v>28</v>
      </c>
      <c r="I76" s="115"/>
      <c r="J76" s="83">
        <v>3000</v>
      </c>
    </row>
    <row r="77" spans="1:10" ht="25.5">
      <c r="A77" s="47"/>
      <c r="B77" s="47"/>
      <c r="C77" s="48"/>
      <c r="D77" s="49"/>
      <c r="E77" s="50"/>
      <c r="F77" s="37"/>
      <c r="G77" s="114">
        <v>4050</v>
      </c>
      <c r="H77" s="76" t="s">
        <v>68</v>
      </c>
      <c r="I77" s="115"/>
      <c r="J77" s="83">
        <v>4811500</v>
      </c>
    </row>
    <row r="78" spans="1:10" ht="25.5">
      <c r="A78" s="47"/>
      <c r="B78" s="47"/>
      <c r="C78" s="48"/>
      <c r="D78" s="49"/>
      <c r="E78" s="50"/>
      <c r="F78" s="37"/>
      <c r="G78" s="114">
        <v>4060</v>
      </c>
      <c r="H78" s="76" t="s">
        <v>69</v>
      </c>
      <c r="I78" s="115"/>
      <c r="J78" s="83">
        <v>198600</v>
      </c>
    </row>
    <row r="79" spans="1:10" ht="25.5">
      <c r="A79" s="47"/>
      <c r="B79" s="47"/>
      <c r="C79" s="48"/>
      <c r="D79" s="49"/>
      <c r="E79" s="50"/>
      <c r="F79" s="37"/>
      <c r="G79" s="114">
        <v>4070</v>
      </c>
      <c r="H79" s="76" t="s">
        <v>70</v>
      </c>
      <c r="I79" s="115"/>
      <c r="J79" s="83">
        <v>391600</v>
      </c>
    </row>
    <row r="80" spans="1:10" ht="38.25">
      <c r="A80" s="47"/>
      <c r="B80" s="47"/>
      <c r="C80" s="48"/>
      <c r="D80" s="49"/>
      <c r="E80" s="50"/>
      <c r="F80" s="37"/>
      <c r="G80" s="114">
        <v>4080</v>
      </c>
      <c r="H80" s="76" t="s">
        <v>71</v>
      </c>
      <c r="I80" s="115"/>
      <c r="J80" s="83">
        <v>84600</v>
      </c>
    </row>
    <row r="81" spans="1:10" ht="12.75">
      <c r="A81" s="47"/>
      <c r="B81" s="47"/>
      <c r="C81" s="48"/>
      <c r="D81" s="49"/>
      <c r="E81" s="50"/>
      <c r="F81" s="37"/>
      <c r="G81" s="114">
        <v>4110</v>
      </c>
      <c r="H81" s="76" t="s">
        <v>29</v>
      </c>
      <c r="I81" s="115"/>
      <c r="J81" s="83">
        <v>13900</v>
      </c>
    </row>
    <row r="82" spans="1:10" ht="12.75">
      <c r="A82" s="47"/>
      <c r="B82" s="47"/>
      <c r="C82" s="48"/>
      <c r="D82" s="49"/>
      <c r="E82" s="50"/>
      <c r="F82" s="37"/>
      <c r="G82" s="114">
        <v>4120</v>
      </c>
      <c r="H82" s="76" t="s">
        <v>30</v>
      </c>
      <c r="I82" s="115"/>
      <c r="J82" s="83">
        <v>1000</v>
      </c>
    </row>
    <row r="83" spans="1:10" ht="12.75">
      <c r="A83" s="47"/>
      <c r="B83" s="47"/>
      <c r="C83" s="48"/>
      <c r="D83" s="49"/>
      <c r="E83" s="50"/>
      <c r="F83" s="37"/>
      <c r="G83" s="114">
        <v>4210</v>
      </c>
      <c r="H83" s="76" t="s">
        <v>31</v>
      </c>
      <c r="I83" s="115"/>
      <c r="J83" s="83">
        <v>532690</v>
      </c>
    </row>
    <row r="84" spans="1:10" ht="12.75">
      <c r="A84" s="47"/>
      <c r="B84" s="47"/>
      <c r="C84" s="48"/>
      <c r="D84" s="49"/>
      <c r="E84" s="50"/>
      <c r="F84" s="37"/>
      <c r="G84" s="114">
        <v>4220</v>
      </c>
      <c r="H84" s="76" t="s">
        <v>72</v>
      </c>
      <c r="I84" s="115"/>
      <c r="J84" s="83">
        <v>9190</v>
      </c>
    </row>
    <row r="85" spans="1:10" ht="12.75">
      <c r="A85" s="47"/>
      <c r="B85" s="47"/>
      <c r="C85" s="48"/>
      <c r="D85" s="49"/>
      <c r="E85" s="50"/>
      <c r="F85" s="37"/>
      <c r="G85" s="114">
        <v>4250</v>
      </c>
      <c r="H85" s="76" t="s">
        <v>73</v>
      </c>
      <c r="I85" s="115"/>
      <c r="J85" s="83">
        <v>109120</v>
      </c>
    </row>
    <row r="86" spans="1:10" ht="12.75">
      <c r="A86" s="47"/>
      <c r="B86" s="47"/>
      <c r="C86" s="48"/>
      <c r="D86" s="49"/>
      <c r="E86" s="50"/>
      <c r="F86" s="37"/>
      <c r="G86" s="114">
        <v>4260</v>
      </c>
      <c r="H86" s="76" t="s">
        <v>52</v>
      </c>
      <c r="I86" s="115"/>
      <c r="J86" s="83">
        <v>251310</v>
      </c>
    </row>
    <row r="87" spans="1:10" ht="12.75">
      <c r="A87" s="47"/>
      <c r="B87" s="47"/>
      <c r="C87" s="48"/>
      <c r="D87" s="49"/>
      <c r="E87" s="50"/>
      <c r="F87" s="37"/>
      <c r="G87" s="114">
        <v>4270</v>
      </c>
      <c r="H87" s="76" t="s">
        <v>74</v>
      </c>
      <c r="I87" s="115"/>
      <c r="J87" s="83">
        <v>179600</v>
      </c>
    </row>
    <row r="88" spans="1:10" ht="12.75">
      <c r="A88" s="47"/>
      <c r="B88" s="47"/>
      <c r="C88" s="48"/>
      <c r="D88" s="49"/>
      <c r="E88" s="50"/>
      <c r="F88" s="37"/>
      <c r="G88" s="114">
        <v>4280</v>
      </c>
      <c r="H88" s="76" t="s">
        <v>75</v>
      </c>
      <c r="I88" s="115"/>
      <c r="J88" s="83">
        <v>35440</v>
      </c>
    </row>
    <row r="89" spans="1:10" ht="12.75">
      <c r="A89" s="47"/>
      <c r="B89" s="47"/>
      <c r="C89" s="48"/>
      <c r="D89" s="49"/>
      <c r="E89" s="50"/>
      <c r="F89" s="37"/>
      <c r="G89" s="114">
        <v>4300</v>
      </c>
      <c r="H89" s="76" t="s">
        <v>15</v>
      </c>
      <c r="I89" s="115"/>
      <c r="J89" s="83">
        <v>120320</v>
      </c>
    </row>
    <row r="90" spans="1:10" ht="12.75">
      <c r="A90" s="47"/>
      <c r="B90" s="47"/>
      <c r="C90" s="48"/>
      <c r="D90" s="49"/>
      <c r="E90" s="50"/>
      <c r="F90" s="37"/>
      <c r="G90" s="114">
        <v>4410</v>
      </c>
      <c r="H90" s="76" t="s">
        <v>76</v>
      </c>
      <c r="I90" s="115"/>
      <c r="J90" s="83">
        <v>40330</v>
      </c>
    </row>
    <row r="91" spans="1:10" ht="12.75">
      <c r="A91" s="47"/>
      <c r="B91" s="47"/>
      <c r="C91" s="48"/>
      <c r="D91" s="49"/>
      <c r="E91" s="50"/>
      <c r="F91" s="37"/>
      <c r="G91" s="114">
        <v>4430</v>
      </c>
      <c r="H91" s="76" t="s">
        <v>77</v>
      </c>
      <c r="I91" s="115"/>
      <c r="J91" s="83">
        <v>25840</v>
      </c>
    </row>
    <row r="92" spans="1:10" ht="25.5">
      <c r="A92" s="47"/>
      <c r="B92" s="47"/>
      <c r="C92" s="48"/>
      <c r="D92" s="49"/>
      <c r="E92" s="50"/>
      <c r="F92" s="37"/>
      <c r="G92" s="114">
        <v>4440</v>
      </c>
      <c r="H92" s="76" t="s">
        <v>33</v>
      </c>
      <c r="I92" s="115"/>
      <c r="J92" s="83">
        <v>1882</v>
      </c>
    </row>
    <row r="93" spans="1:10" ht="12.75">
      <c r="A93" s="47"/>
      <c r="B93" s="47"/>
      <c r="C93" s="48"/>
      <c r="D93" s="49"/>
      <c r="E93" s="50"/>
      <c r="F93" s="37"/>
      <c r="G93" s="114">
        <v>4480</v>
      </c>
      <c r="H93" s="76" t="s">
        <v>78</v>
      </c>
      <c r="I93" s="115"/>
      <c r="J93" s="83">
        <v>38900</v>
      </c>
    </row>
    <row r="94" spans="1:10" ht="25.5">
      <c r="A94" s="47"/>
      <c r="B94" s="47"/>
      <c r="C94" s="48"/>
      <c r="D94" s="49"/>
      <c r="E94" s="50"/>
      <c r="F94" s="37"/>
      <c r="G94" s="114">
        <v>4500</v>
      </c>
      <c r="H94" s="76" t="s">
        <v>79</v>
      </c>
      <c r="I94" s="115"/>
      <c r="J94" s="83">
        <v>2900</v>
      </c>
    </row>
    <row r="95" spans="1:10" ht="25.5">
      <c r="A95" s="47"/>
      <c r="B95" s="47"/>
      <c r="C95" s="48"/>
      <c r="D95" s="49"/>
      <c r="E95" s="50"/>
      <c r="F95" s="37"/>
      <c r="G95" s="114">
        <v>4520</v>
      </c>
      <c r="H95" s="76" t="s">
        <v>80</v>
      </c>
      <c r="I95" s="115"/>
      <c r="J95" s="83">
        <v>1238</v>
      </c>
    </row>
    <row r="96" spans="1:10" ht="25.5">
      <c r="A96" s="47"/>
      <c r="B96" s="47"/>
      <c r="C96" s="48"/>
      <c r="D96" s="49"/>
      <c r="E96" s="50"/>
      <c r="F96" s="37"/>
      <c r="G96" s="114">
        <v>6060</v>
      </c>
      <c r="H96" s="76" t="s">
        <v>34</v>
      </c>
      <c r="I96" s="115"/>
      <c r="J96" s="83">
        <v>50000</v>
      </c>
    </row>
    <row r="97" spans="1:10" ht="12.75">
      <c r="A97" s="47"/>
      <c r="B97" s="47"/>
      <c r="C97" s="48"/>
      <c r="D97" s="49"/>
      <c r="E97" s="50"/>
      <c r="F97" s="37"/>
      <c r="G97" s="114"/>
      <c r="H97" s="76"/>
      <c r="I97" s="115"/>
      <c r="J97" s="83"/>
    </row>
    <row r="98" spans="1:10" ht="25.5">
      <c r="A98" s="47"/>
      <c r="B98" s="47"/>
      <c r="C98" s="57" t="s">
        <v>44</v>
      </c>
      <c r="D98" s="116"/>
      <c r="E98" s="59">
        <v>10450</v>
      </c>
      <c r="F98" s="37"/>
      <c r="G98" s="114"/>
      <c r="H98" s="76"/>
      <c r="I98" s="117"/>
      <c r="J98" s="118"/>
    </row>
    <row r="99" spans="1:10" ht="51">
      <c r="A99" s="40"/>
      <c r="B99" s="40">
        <v>75414</v>
      </c>
      <c r="C99" s="41" t="s">
        <v>81</v>
      </c>
      <c r="D99" s="42"/>
      <c r="E99" s="43">
        <f>E100+E101</f>
        <v>12000</v>
      </c>
      <c r="F99" s="37"/>
      <c r="G99" s="112">
        <v>75414</v>
      </c>
      <c r="H99" s="45" t="s">
        <v>81</v>
      </c>
      <c r="I99" s="119" t="s">
        <v>49</v>
      </c>
      <c r="J99" s="61">
        <f>SUM(J100:J103)</f>
        <v>12000</v>
      </c>
    </row>
    <row r="100" spans="1:10" ht="38.25">
      <c r="A100" s="40"/>
      <c r="B100" s="40"/>
      <c r="C100" s="48" t="s">
        <v>43</v>
      </c>
      <c r="D100" s="49">
        <v>2010</v>
      </c>
      <c r="E100" s="50">
        <v>7000</v>
      </c>
      <c r="F100" s="37"/>
      <c r="G100" s="114">
        <v>4210</v>
      </c>
      <c r="H100" s="76" t="s">
        <v>31</v>
      </c>
      <c r="I100" s="45"/>
      <c r="J100" s="54">
        <v>4196</v>
      </c>
    </row>
    <row r="101" spans="1:10" ht="38.25">
      <c r="A101" s="40"/>
      <c r="B101" s="40"/>
      <c r="C101" s="48" t="s">
        <v>82</v>
      </c>
      <c r="D101" s="55">
        <v>6310</v>
      </c>
      <c r="E101" s="50">
        <v>5000</v>
      </c>
      <c r="F101" s="37"/>
      <c r="G101" s="114">
        <v>4270</v>
      </c>
      <c r="H101" s="76" t="s">
        <v>74</v>
      </c>
      <c r="I101" s="115"/>
      <c r="J101" s="83">
        <v>1650</v>
      </c>
    </row>
    <row r="102" spans="1:10" ht="12.75">
      <c r="A102" s="40"/>
      <c r="B102" s="40"/>
      <c r="C102" s="48" t="s">
        <v>83</v>
      </c>
      <c r="D102" s="55"/>
      <c r="E102" s="50"/>
      <c r="F102" s="37"/>
      <c r="G102" s="114">
        <v>4300</v>
      </c>
      <c r="H102" s="76" t="s">
        <v>15</v>
      </c>
      <c r="I102" s="115"/>
      <c r="J102" s="83">
        <v>1154</v>
      </c>
    </row>
    <row r="103" spans="1:10" ht="25.5">
      <c r="A103" s="40"/>
      <c r="B103" s="40"/>
      <c r="C103" s="48"/>
      <c r="D103" s="55"/>
      <c r="E103" s="50"/>
      <c r="F103" s="37"/>
      <c r="G103" s="51">
        <v>6060</v>
      </c>
      <c r="H103" s="76" t="s">
        <v>34</v>
      </c>
      <c r="I103" s="45"/>
      <c r="J103" s="83">
        <v>5000</v>
      </c>
    </row>
    <row r="104" spans="1:10" ht="12.75">
      <c r="A104" s="40"/>
      <c r="B104" s="40"/>
      <c r="C104" s="48"/>
      <c r="D104" s="55"/>
      <c r="E104" s="50"/>
      <c r="F104" s="37"/>
      <c r="G104" s="108"/>
      <c r="H104" s="108"/>
      <c r="I104" s="108"/>
      <c r="J104" s="108"/>
    </row>
    <row r="105" spans="1:10" ht="12.75">
      <c r="A105" s="40"/>
      <c r="B105" s="40"/>
      <c r="C105" s="48"/>
      <c r="D105" s="55"/>
      <c r="E105" s="50"/>
      <c r="F105" s="37"/>
      <c r="G105" s="108"/>
      <c r="H105" s="108"/>
      <c r="I105" s="108"/>
      <c r="J105" s="108"/>
    </row>
    <row r="106" spans="1:10" ht="12.75">
      <c r="A106" s="40"/>
      <c r="B106" s="40"/>
      <c r="C106" s="48"/>
      <c r="D106" s="55"/>
      <c r="E106" s="50"/>
      <c r="F106" s="37"/>
      <c r="G106" s="114"/>
      <c r="H106" s="76"/>
      <c r="I106" s="182"/>
      <c r="J106" s="83"/>
    </row>
    <row r="107" spans="1:10" ht="19.5" customHeight="1">
      <c r="A107" s="33">
        <v>851</v>
      </c>
      <c r="B107" s="33"/>
      <c r="C107" s="34" t="s">
        <v>84</v>
      </c>
      <c r="D107" s="121"/>
      <c r="E107" s="36">
        <f>E114+E108</f>
        <v>2788687</v>
      </c>
      <c r="F107" s="37"/>
      <c r="G107" s="33"/>
      <c r="H107" s="34" t="s">
        <v>84</v>
      </c>
      <c r="I107" s="39"/>
      <c r="J107" s="34">
        <f>J114+J108</f>
        <v>2788687</v>
      </c>
    </row>
    <row r="108" spans="1:10" s="68" customFormat="1" ht="25.5">
      <c r="A108" s="44"/>
      <c r="B108" s="44">
        <v>85141</v>
      </c>
      <c r="C108" s="45" t="s">
        <v>85</v>
      </c>
      <c r="D108" s="95"/>
      <c r="E108" s="66">
        <f>E110</f>
        <v>60344</v>
      </c>
      <c r="F108" s="37"/>
      <c r="G108" s="44">
        <v>85141</v>
      </c>
      <c r="H108" s="69" t="s">
        <v>85</v>
      </c>
      <c r="I108" s="61" t="s">
        <v>65</v>
      </c>
      <c r="J108" s="61">
        <f>J110+J111+J112+J113</f>
        <v>60344</v>
      </c>
    </row>
    <row r="109" spans="1:10" s="68" customFormat="1" ht="12.75">
      <c r="A109" s="44"/>
      <c r="B109" s="44"/>
      <c r="C109" s="45"/>
      <c r="D109" s="95"/>
      <c r="E109" s="66"/>
      <c r="F109" s="37"/>
      <c r="G109" s="44"/>
      <c r="H109" s="122" t="s">
        <v>86</v>
      </c>
      <c r="I109" s="61"/>
      <c r="J109" s="46"/>
    </row>
    <row r="110" spans="1:10" s="68" customFormat="1" ht="38.25">
      <c r="A110" s="44"/>
      <c r="B110" s="44"/>
      <c r="C110" s="48" t="s">
        <v>87</v>
      </c>
      <c r="D110" s="95">
        <v>2110</v>
      </c>
      <c r="E110" s="81">
        <v>60344</v>
      </c>
      <c r="F110" s="37"/>
      <c r="G110" s="51">
        <v>4210</v>
      </c>
      <c r="H110" s="72" t="s">
        <v>88</v>
      </c>
      <c r="I110" s="61"/>
      <c r="J110" s="54">
        <v>18344</v>
      </c>
    </row>
    <row r="111" spans="1:10" s="68" customFormat="1" ht="12.75">
      <c r="A111" s="44"/>
      <c r="B111" s="44"/>
      <c r="C111" s="48"/>
      <c r="D111" s="95"/>
      <c r="E111" s="81"/>
      <c r="F111" s="37"/>
      <c r="G111" s="51">
        <v>4260</v>
      </c>
      <c r="H111" s="72" t="s">
        <v>52</v>
      </c>
      <c r="I111" s="61"/>
      <c r="J111" s="54">
        <v>18100</v>
      </c>
    </row>
    <row r="112" spans="1:10" s="68" customFormat="1" ht="12.75">
      <c r="A112" s="44"/>
      <c r="B112" s="44"/>
      <c r="C112" s="48"/>
      <c r="D112" s="95"/>
      <c r="E112" s="81"/>
      <c r="F112" s="37"/>
      <c r="G112" s="51">
        <v>4270</v>
      </c>
      <c r="H112" s="72" t="s">
        <v>89</v>
      </c>
      <c r="I112" s="61"/>
      <c r="J112" s="54">
        <v>19000</v>
      </c>
    </row>
    <row r="113" spans="1:10" s="68" customFormat="1" ht="12.75">
      <c r="A113" s="44"/>
      <c r="B113" s="44"/>
      <c r="C113" s="48"/>
      <c r="D113" s="95"/>
      <c r="E113" s="81"/>
      <c r="F113" s="37"/>
      <c r="G113" s="51">
        <v>4300</v>
      </c>
      <c r="H113" s="72" t="s">
        <v>15</v>
      </c>
      <c r="I113" s="61"/>
      <c r="J113" s="54">
        <v>4900</v>
      </c>
    </row>
    <row r="114" spans="1:10" ht="51">
      <c r="A114" s="40"/>
      <c r="B114" s="40">
        <v>85156</v>
      </c>
      <c r="C114" s="41" t="s">
        <v>90</v>
      </c>
      <c r="D114" s="42"/>
      <c r="E114" s="43">
        <f>E116+E115</f>
        <v>2728343</v>
      </c>
      <c r="F114" s="37"/>
      <c r="G114" s="44">
        <v>85156</v>
      </c>
      <c r="H114" s="69" t="s">
        <v>90</v>
      </c>
      <c r="I114" s="53"/>
      <c r="J114" s="46">
        <f>J115+J116</f>
        <v>2728343</v>
      </c>
    </row>
    <row r="115" spans="1:10" ht="38.25">
      <c r="A115" s="40"/>
      <c r="B115" s="40"/>
      <c r="C115" s="48" t="s">
        <v>87</v>
      </c>
      <c r="D115" s="95">
        <v>2110</v>
      </c>
      <c r="E115" s="50">
        <v>13000</v>
      </c>
      <c r="F115" s="37"/>
      <c r="G115" s="51">
        <v>4130</v>
      </c>
      <c r="H115" s="52" t="s">
        <v>91</v>
      </c>
      <c r="I115" s="63" t="s">
        <v>92</v>
      </c>
      <c r="J115" s="54">
        <v>13000</v>
      </c>
    </row>
    <row r="116" spans="1:10" ht="38.25">
      <c r="A116" s="40"/>
      <c r="B116" s="40"/>
      <c r="C116" s="48" t="s">
        <v>93</v>
      </c>
      <c r="D116" s="95">
        <v>2110</v>
      </c>
      <c r="E116" s="81">
        <v>2715343</v>
      </c>
      <c r="F116" s="37"/>
      <c r="G116" s="51">
        <v>4130</v>
      </c>
      <c r="H116" s="52" t="s">
        <v>91</v>
      </c>
      <c r="I116" s="63" t="s">
        <v>94</v>
      </c>
      <c r="J116" s="54">
        <v>2715343</v>
      </c>
    </row>
    <row r="117" spans="1:10" ht="12.75">
      <c r="A117" s="40"/>
      <c r="B117" s="40"/>
      <c r="C117" s="48"/>
      <c r="D117" s="95"/>
      <c r="E117" s="81"/>
      <c r="F117" s="37"/>
      <c r="G117" s="51"/>
      <c r="H117" s="52"/>
      <c r="I117" s="63"/>
      <c r="J117" s="54"/>
    </row>
    <row r="118" spans="1:10" ht="19.5" customHeight="1">
      <c r="A118" s="33">
        <v>852</v>
      </c>
      <c r="B118" s="33"/>
      <c r="C118" s="34" t="s">
        <v>95</v>
      </c>
      <c r="D118" s="35"/>
      <c r="E118" s="36">
        <f>E119+E134+E148+E152+E155+E158+E165</f>
        <v>12328654</v>
      </c>
      <c r="F118" s="37"/>
      <c r="G118" s="33"/>
      <c r="H118" s="36" t="s">
        <v>95</v>
      </c>
      <c r="I118" s="34"/>
      <c r="J118" s="34">
        <f>J119+J134+J148+J152+J155+J158+J165</f>
        <v>12328654</v>
      </c>
    </row>
    <row r="119" spans="1:10" ht="12.75">
      <c r="A119" s="44"/>
      <c r="B119" s="44">
        <v>85203</v>
      </c>
      <c r="C119" s="45" t="s">
        <v>96</v>
      </c>
      <c r="D119" s="65"/>
      <c r="E119" s="66">
        <f>E120</f>
        <v>393060</v>
      </c>
      <c r="F119" s="37"/>
      <c r="G119" s="44">
        <v>85203</v>
      </c>
      <c r="H119" s="69" t="s">
        <v>97</v>
      </c>
      <c r="I119" s="45"/>
      <c r="J119" s="123">
        <f>J120+J130</f>
        <v>393060</v>
      </c>
    </row>
    <row r="120" spans="1:10" ht="38.25">
      <c r="A120" s="44"/>
      <c r="B120" s="44"/>
      <c r="C120" s="48" t="s">
        <v>43</v>
      </c>
      <c r="D120" s="49">
        <v>2010</v>
      </c>
      <c r="E120" s="81">
        <v>393060</v>
      </c>
      <c r="F120" s="37"/>
      <c r="G120" s="51"/>
      <c r="H120" s="53" t="s">
        <v>98</v>
      </c>
      <c r="I120" s="53" t="s">
        <v>132</v>
      </c>
      <c r="J120" s="61">
        <f>SUM(J121:J129)</f>
        <v>286860</v>
      </c>
    </row>
    <row r="121" spans="1:10" ht="12.75">
      <c r="A121" s="44"/>
      <c r="B121" s="44"/>
      <c r="C121" s="48"/>
      <c r="D121" s="49"/>
      <c r="E121" s="81"/>
      <c r="F121" s="37"/>
      <c r="G121" s="51">
        <v>4010</v>
      </c>
      <c r="H121" s="72" t="s">
        <v>26</v>
      </c>
      <c r="I121" s="45"/>
      <c r="J121" s="54">
        <v>170000</v>
      </c>
    </row>
    <row r="122" spans="1:10" ht="12.75">
      <c r="A122" s="44"/>
      <c r="B122" s="44"/>
      <c r="C122" s="48"/>
      <c r="D122" s="49"/>
      <c r="E122" s="81"/>
      <c r="F122" s="37"/>
      <c r="G122" s="51">
        <v>4040</v>
      </c>
      <c r="H122" s="72" t="s">
        <v>28</v>
      </c>
      <c r="I122" s="45"/>
      <c r="J122" s="54">
        <v>11810</v>
      </c>
    </row>
    <row r="123" spans="1:10" ht="12.75">
      <c r="A123" s="44"/>
      <c r="B123" s="44"/>
      <c r="C123" s="48"/>
      <c r="D123" s="49"/>
      <c r="E123" s="81"/>
      <c r="F123" s="37"/>
      <c r="G123" s="51">
        <v>4110</v>
      </c>
      <c r="H123" s="72" t="s">
        <v>29</v>
      </c>
      <c r="I123" s="45"/>
      <c r="J123" s="54">
        <v>31600</v>
      </c>
    </row>
    <row r="124" spans="1:10" ht="12.75">
      <c r="A124" s="44"/>
      <c r="B124" s="44"/>
      <c r="C124" s="48"/>
      <c r="D124" s="49"/>
      <c r="E124" s="81"/>
      <c r="F124" s="37"/>
      <c r="G124" s="51">
        <v>4120</v>
      </c>
      <c r="H124" s="72" t="s">
        <v>30</v>
      </c>
      <c r="I124" s="45"/>
      <c r="J124" s="54">
        <v>4300</v>
      </c>
    </row>
    <row r="125" spans="1:10" ht="12.75">
      <c r="A125" s="44"/>
      <c r="B125" s="44"/>
      <c r="C125" s="48"/>
      <c r="D125" s="49"/>
      <c r="E125" s="81"/>
      <c r="F125" s="37"/>
      <c r="G125" s="51">
        <v>4210</v>
      </c>
      <c r="H125" s="72" t="s">
        <v>88</v>
      </c>
      <c r="I125" s="45"/>
      <c r="J125" s="54">
        <v>19500</v>
      </c>
    </row>
    <row r="126" spans="1:10" ht="12.75">
      <c r="A126" s="44"/>
      <c r="B126" s="44"/>
      <c r="C126" s="48"/>
      <c r="D126" s="49"/>
      <c r="E126" s="81"/>
      <c r="F126" s="37"/>
      <c r="G126" s="51">
        <v>4260</v>
      </c>
      <c r="H126" s="72" t="s">
        <v>52</v>
      </c>
      <c r="I126" s="45"/>
      <c r="J126" s="54">
        <v>3300</v>
      </c>
    </row>
    <row r="127" spans="1:10" ht="12.75">
      <c r="A127" s="44"/>
      <c r="B127" s="44"/>
      <c r="C127" s="48"/>
      <c r="D127" s="49"/>
      <c r="E127" s="81"/>
      <c r="F127" s="37"/>
      <c r="G127" s="51">
        <v>4270</v>
      </c>
      <c r="H127" s="72" t="s">
        <v>89</v>
      </c>
      <c r="I127" s="45"/>
      <c r="J127" s="54">
        <v>29000</v>
      </c>
    </row>
    <row r="128" spans="1:10" ht="12.75">
      <c r="A128" s="44"/>
      <c r="B128" s="44"/>
      <c r="C128" s="48"/>
      <c r="D128" s="49"/>
      <c r="E128" s="81"/>
      <c r="F128" s="37"/>
      <c r="G128" s="51">
        <v>4300</v>
      </c>
      <c r="H128" s="72" t="s">
        <v>15</v>
      </c>
      <c r="I128" s="45"/>
      <c r="J128" s="54">
        <v>12050</v>
      </c>
    </row>
    <row r="129" spans="1:10" ht="25.5">
      <c r="A129" s="44"/>
      <c r="B129" s="44"/>
      <c r="C129" s="48"/>
      <c r="D129" s="49"/>
      <c r="E129" s="81"/>
      <c r="F129" s="37"/>
      <c r="G129" s="51">
        <v>4440</v>
      </c>
      <c r="H129" s="72" t="s">
        <v>99</v>
      </c>
      <c r="I129" s="45"/>
      <c r="J129" s="54">
        <v>5300</v>
      </c>
    </row>
    <row r="130" spans="1:10" ht="25.5">
      <c r="A130" s="44"/>
      <c r="B130" s="44"/>
      <c r="C130" s="48"/>
      <c r="D130" s="49"/>
      <c r="E130" s="81"/>
      <c r="F130" s="37"/>
      <c r="G130" s="51"/>
      <c r="H130" s="53" t="s">
        <v>100</v>
      </c>
      <c r="I130" s="61" t="s">
        <v>103</v>
      </c>
      <c r="J130" s="46">
        <f>J131</f>
        <v>106200</v>
      </c>
    </row>
    <row r="131" spans="1:10" ht="38.25">
      <c r="A131" s="44"/>
      <c r="B131" s="44"/>
      <c r="C131" s="48"/>
      <c r="D131" s="49"/>
      <c r="E131" s="81"/>
      <c r="F131" s="37"/>
      <c r="G131" s="51">
        <v>2580</v>
      </c>
      <c r="H131" s="72" t="s">
        <v>101</v>
      </c>
      <c r="I131" s="45"/>
      <c r="J131" s="54">
        <v>106200</v>
      </c>
    </row>
    <row r="132" spans="1:10" ht="25.5">
      <c r="A132" s="44"/>
      <c r="B132" s="44"/>
      <c r="C132" s="57" t="s">
        <v>44</v>
      </c>
      <c r="D132" s="116"/>
      <c r="E132" s="59">
        <v>4750</v>
      </c>
      <c r="F132" s="37"/>
      <c r="G132" s="51"/>
      <c r="H132" s="72"/>
      <c r="I132" s="45"/>
      <c r="J132" s="54"/>
    </row>
    <row r="133" spans="1:10" ht="12.75">
      <c r="A133" s="44"/>
      <c r="B133" s="44"/>
      <c r="C133" s="63"/>
      <c r="D133" s="49"/>
      <c r="E133" s="43"/>
      <c r="F133" s="37"/>
      <c r="G133" s="51"/>
      <c r="H133" s="72"/>
      <c r="I133" s="45"/>
      <c r="J133" s="83"/>
    </row>
    <row r="134" spans="1:10" ht="38.25">
      <c r="A134" s="44"/>
      <c r="B134" s="44">
        <v>85212</v>
      </c>
      <c r="C134" s="41" t="s">
        <v>102</v>
      </c>
      <c r="D134" s="49"/>
      <c r="E134" s="43">
        <f>E137+E135+E136</f>
        <v>9361015</v>
      </c>
      <c r="F134" s="37"/>
      <c r="G134" s="44">
        <v>85212</v>
      </c>
      <c r="H134" s="69" t="s">
        <v>102</v>
      </c>
      <c r="I134" s="61" t="s">
        <v>103</v>
      </c>
      <c r="J134" s="61">
        <f>J146+J143+J135</f>
        <v>9361015</v>
      </c>
    </row>
    <row r="135" spans="1:10" ht="38.25">
      <c r="A135" s="44"/>
      <c r="B135" s="44"/>
      <c r="C135" s="48" t="s">
        <v>104</v>
      </c>
      <c r="D135" s="49">
        <v>2010</v>
      </c>
      <c r="E135" s="50">
        <v>9290661</v>
      </c>
      <c r="F135" s="37"/>
      <c r="G135" s="44"/>
      <c r="H135" s="124" t="s">
        <v>105</v>
      </c>
      <c r="I135" s="61"/>
      <c r="J135" s="61">
        <f>J136+J137+J138+J139+J140+J142+J141</f>
        <v>9290661</v>
      </c>
    </row>
    <row r="136" spans="1:10" ht="38.25">
      <c r="A136" s="44"/>
      <c r="B136" s="44"/>
      <c r="C136" s="48" t="s">
        <v>87</v>
      </c>
      <c r="D136" s="95">
        <v>2110</v>
      </c>
      <c r="E136" s="50">
        <v>25045</v>
      </c>
      <c r="F136" s="37"/>
      <c r="G136" s="125">
        <v>3110</v>
      </c>
      <c r="H136" s="72" t="s">
        <v>106</v>
      </c>
      <c r="I136" s="61"/>
      <c r="J136" s="54">
        <v>8915951</v>
      </c>
    </row>
    <row r="137" spans="1:10" ht="38.25">
      <c r="A137" s="44"/>
      <c r="B137" s="44"/>
      <c r="C137" s="48" t="s">
        <v>82</v>
      </c>
      <c r="D137" s="49">
        <v>6310</v>
      </c>
      <c r="E137" s="50">
        <v>45309</v>
      </c>
      <c r="F137" s="37"/>
      <c r="G137" s="51">
        <v>4010</v>
      </c>
      <c r="H137" s="72" t="s">
        <v>26</v>
      </c>
      <c r="I137" s="108"/>
      <c r="J137" s="120">
        <v>128836</v>
      </c>
    </row>
    <row r="138" spans="1:10" ht="12.75">
      <c r="A138" s="44"/>
      <c r="B138" s="44"/>
      <c r="C138" s="48"/>
      <c r="D138" s="49"/>
      <c r="E138" s="50"/>
      <c r="F138" s="37"/>
      <c r="G138" s="51">
        <v>4110</v>
      </c>
      <c r="H138" s="72" t="s">
        <v>29</v>
      </c>
      <c r="I138" s="45"/>
      <c r="J138" s="54">
        <v>162746</v>
      </c>
    </row>
    <row r="139" spans="1:10" ht="12.75">
      <c r="A139" s="44"/>
      <c r="B139" s="44"/>
      <c r="C139" s="48"/>
      <c r="D139" s="49"/>
      <c r="E139" s="50"/>
      <c r="F139" s="37"/>
      <c r="G139" s="51">
        <v>4120</v>
      </c>
      <c r="H139" s="72" t="s">
        <v>30</v>
      </c>
      <c r="I139" s="45"/>
      <c r="J139" s="54">
        <v>3157</v>
      </c>
    </row>
    <row r="140" spans="1:10" ht="12.75">
      <c r="A140" s="44"/>
      <c r="B140" s="44"/>
      <c r="C140" s="48"/>
      <c r="D140" s="49"/>
      <c r="E140" s="50"/>
      <c r="F140" s="37"/>
      <c r="G140" s="51">
        <v>4210</v>
      </c>
      <c r="H140" s="72" t="s">
        <v>88</v>
      </c>
      <c r="I140" s="45"/>
      <c r="J140" s="83">
        <v>73618</v>
      </c>
    </row>
    <row r="141" spans="1:10" ht="12.75">
      <c r="A141" s="44"/>
      <c r="B141" s="44"/>
      <c r="C141" s="48"/>
      <c r="D141" s="49"/>
      <c r="E141" s="50"/>
      <c r="F141" s="37"/>
      <c r="G141" s="51">
        <v>4300</v>
      </c>
      <c r="H141" s="72" t="s">
        <v>47</v>
      </c>
      <c r="I141" s="45"/>
      <c r="J141" s="83">
        <v>1705</v>
      </c>
    </row>
    <row r="142" spans="1:10" ht="25.5">
      <c r="A142" s="44"/>
      <c r="B142" s="44"/>
      <c r="C142" s="48"/>
      <c r="D142" s="49"/>
      <c r="E142" s="50"/>
      <c r="F142" s="37"/>
      <c r="G142" s="51">
        <v>4440</v>
      </c>
      <c r="H142" s="72" t="s">
        <v>99</v>
      </c>
      <c r="I142" s="45"/>
      <c r="J142" s="83">
        <v>4648</v>
      </c>
    </row>
    <row r="143" spans="1:10" ht="25.5">
      <c r="A143" s="44"/>
      <c r="B143" s="44"/>
      <c r="C143" s="48"/>
      <c r="D143" s="49"/>
      <c r="E143" s="50"/>
      <c r="F143" s="37"/>
      <c r="G143" s="51"/>
      <c r="H143" s="122" t="s">
        <v>107</v>
      </c>
      <c r="I143" s="45"/>
      <c r="J143" s="126">
        <f>J144</f>
        <v>25045</v>
      </c>
    </row>
    <row r="144" spans="1:10" ht="12.75">
      <c r="A144" s="44"/>
      <c r="B144" s="44"/>
      <c r="C144" s="48"/>
      <c r="D144" s="49"/>
      <c r="E144" s="50"/>
      <c r="F144" s="37"/>
      <c r="G144" s="51">
        <v>3110</v>
      </c>
      <c r="H144" s="72" t="s">
        <v>106</v>
      </c>
      <c r="I144" s="45"/>
      <c r="J144" s="83">
        <v>25045</v>
      </c>
    </row>
    <row r="145" spans="1:10" ht="12.75">
      <c r="A145" s="44"/>
      <c r="B145" s="44"/>
      <c r="C145" s="48"/>
      <c r="D145" s="49"/>
      <c r="E145" s="50"/>
      <c r="F145" s="37"/>
      <c r="G145" s="51"/>
      <c r="H145" s="72"/>
      <c r="I145" s="45"/>
      <c r="J145" s="83"/>
    </row>
    <row r="146" spans="1:10" ht="25.5">
      <c r="A146" s="44"/>
      <c r="B146" s="44"/>
      <c r="C146" s="48"/>
      <c r="D146" s="49"/>
      <c r="E146" s="50"/>
      <c r="F146" s="37"/>
      <c r="G146" s="51">
        <v>6060</v>
      </c>
      <c r="H146" s="72" t="s">
        <v>34</v>
      </c>
      <c r="I146" s="45"/>
      <c r="J146" s="126">
        <v>45309</v>
      </c>
    </row>
    <row r="147" spans="1:10" ht="12.75">
      <c r="A147" s="44"/>
      <c r="B147" s="44"/>
      <c r="C147" s="48"/>
      <c r="D147" s="49"/>
      <c r="E147" s="50"/>
      <c r="F147" s="37"/>
      <c r="G147" s="51"/>
      <c r="H147" s="72"/>
      <c r="I147" s="45"/>
      <c r="J147" s="83"/>
    </row>
    <row r="148" spans="1:10" ht="38.25">
      <c r="A148" s="44"/>
      <c r="B148" s="44">
        <v>85213</v>
      </c>
      <c r="C148" s="41" t="s">
        <v>108</v>
      </c>
      <c r="D148" s="49"/>
      <c r="E148" s="66">
        <f>E149</f>
        <v>202000</v>
      </c>
      <c r="F148" s="37"/>
      <c r="G148" s="44">
        <v>85213</v>
      </c>
      <c r="H148" s="41" t="s">
        <v>108</v>
      </c>
      <c r="I148" s="107"/>
      <c r="J148" s="61">
        <f>J149+J150</f>
        <v>202000</v>
      </c>
    </row>
    <row r="149" spans="1:10" ht="38.25">
      <c r="A149" s="44"/>
      <c r="B149" s="44"/>
      <c r="C149" s="48" t="s">
        <v>104</v>
      </c>
      <c r="D149" s="49">
        <v>2010</v>
      </c>
      <c r="E149" s="81">
        <v>202000</v>
      </c>
      <c r="F149" s="37"/>
      <c r="G149" s="51">
        <v>4130</v>
      </c>
      <c r="H149" s="72" t="s">
        <v>110</v>
      </c>
      <c r="I149" s="53" t="s">
        <v>109</v>
      </c>
      <c r="J149" s="62">
        <v>102000</v>
      </c>
    </row>
    <row r="150" spans="1:10" ht="25.5">
      <c r="A150" s="44"/>
      <c r="B150" s="44"/>
      <c r="C150" s="48"/>
      <c r="D150" s="49"/>
      <c r="E150" s="81"/>
      <c r="F150" s="37"/>
      <c r="G150" s="51">
        <v>4130</v>
      </c>
      <c r="H150" s="72" t="s">
        <v>110</v>
      </c>
      <c r="I150" s="61" t="s">
        <v>103</v>
      </c>
      <c r="J150" s="62">
        <v>100000</v>
      </c>
    </row>
    <row r="151" spans="1:10" ht="12.75">
      <c r="A151" s="44"/>
      <c r="B151" s="44"/>
      <c r="C151" s="48"/>
      <c r="D151" s="49"/>
      <c r="E151" s="81"/>
      <c r="F151" s="37"/>
      <c r="G151" s="51"/>
      <c r="H151" s="180"/>
      <c r="I151" s="179"/>
      <c r="J151" s="181"/>
    </row>
    <row r="152" spans="1:10" ht="25.5">
      <c r="A152" s="40"/>
      <c r="B152" s="40">
        <v>85214</v>
      </c>
      <c r="C152" s="41" t="s">
        <v>111</v>
      </c>
      <c r="D152" s="42"/>
      <c r="E152" s="43">
        <f>E153</f>
        <v>1839133</v>
      </c>
      <c r="F152" s="37"/>
      <c r="G152" s="44">
        <v>85214</v>
      </c>
      <c r="H152" s="69" t="s">
        <v>112</v>
      </c>
      <c r="I152" s="53" t="s">
        <v>109</v>
      </c>
      <c r="J152" s="46">
        <f>SUM(J153:J154)</f>
        <v>1839133</v>
      </c>
    </row>
    <row r="153" spans="1:10" ht="38.25">
      <c r="A153" s="40"/>
      <c r="B153" s="40"/>
      <c r="C153" s="48" t="s">
        <v>104</v>
      </c>
      <c r="D153" s="49">
        <v>2010</v>
      </c>
      <c r="E153" s="50">
        <v>1839133</v>
      </c>
      <c r="F153" s="37"/>
      <c r="G153" s="51">
        <v>3110</v>
      </c>
      <c r="H153" s="72" t="s">
        <v>113</v>
      </c>
      <c r="I153" s="45"/>
      <c r="J153" s="54">
        <v>1747480</v>
      </c>
    </row>
    <row r="154" spans="1:10" ht="12.75">
      <c r="A154" s="40"/>
      <c r="B154" s="40"/>
      <c r="C154" s="48"/>
      <c r="D154" s="49"/>
      <c r="E154" s="50"/>
      <c r="F154" s="37"/>
      <c r="G154" s="51">
        <v>4110</v>
      </c>
      <c r="H154" s="72" t="s">
        <v>29</v>
      </c>
      <c r="I154" s="45"/>
      <c r="J154" s="54">
        <v>91653</v>
      </c>
    </row>
    <row r="155" spans="1:10" ht="25.5">
      <c r="A155" s="40"/>
      <c r="B155" s="40">
        <v>85216</v>
      </c>
      <c r="C155" s="41" t="s">
        <v>114</v>
      </c>
      <c r="D155" s="42"/>
      <c r="E155" s="43">
        <f>E156+E157</f>
        <v>40003</v>
      </c>
      <c r="F155" s="37"/>
      <c r="G155" s="44">
        <v>85216</v>
      </c>
      <c r="H155" s="127" t="s">
        <v>115</v>
      </c>
      <c r="I155" s="70"/>
      <c r="J155" s="46">
        <f>J156+J157</f>
        <v>40003</v>
      </c>
    </row>
    <row r="156" spans="1:10" ht="38.25">
      <c r="A156" s="40"/>
      <c r="B156" s="40"/>
      <c r="C156" s="48" t="s">
        <v>43</v>
      </c>
      <c r="D156" s="49">
        <v>2010</v>
      </c>
      <c r="E156" s="50">
        <v>25248</v>
      </c>
      <c r="F156" s="37"/>
      <c r="G156" s="51">
        <v>3110</v>
      </c>
      <c r="H156" s="52" t="s">
        <v>113</v>
      </c>
      <c r="I156" s="53" t="s">
        <v>109</v>
      </c>
      <c r="J156" s="54">
        <v>25248</v>
      </c>
    </row>
    <row r="157" spans="1:10" ht="38.25">
      <c r="A157" s="40"/>
      <c r="B157" s="40"/>
      <c r="C157" s="48" t="s">
        <v>116</v>
      </c>
      <c r="D157" s="49">
        <v>2110</v>
      </c>
      <c r="E157" s="50">
        <v>14755</v>
      </c>
      <c r="F157" s="37"/>
      <c r="G157" s="51">
        <v>3110</v>
      </c>
      <c r="H157" s="52" t="s">
        <v>113</v>
      </c>
      <c r="I157" s="61" t="s">
        <v>65</v>
      </c>
      <c r="J157" s="54">
        <v>14755</v>
      </c>
    </row>
    <row r="158" spans="1:10" ht="25.5">
      <c r="A158" s="40"/>
      <c r="B158" s="40">
        <v>85219</v>
      </c>
      <c r="C158" s="41" t="s">
        <v>117</v>
      </c>
      <c r="D158" s="42"/>
      <c r="E158" s="43">
        <f>E159</f>
        <v>414443</v>
      </c>
      <c r="F158" s="37"/>
      <c r="G158" s="44">
        <v>85219</v>
      </c>
      <c r="H158" s="69" t="s">
        <v>117</v>
      </c>
      <c r="I158" s="53" t="s">
        <v>109</v>
      </c>
      <c r="J158" s="46">
        <f>SUM(J159:J164)</f>
        <v>414443</v>
      </c>
    </row>
    <row r="159" spans="1:10" s="107" customFormat="1" ht="38.25">
      <c r="A159" s="47"/>
      <c r="B159" s="47"/>
      <c r="C159" s="48" t="s">
        <v>43</v>
      </c>
      <c r="D159" s="47">
        <v>2010</v>
      </c>
      <c r="E159" s="93">
        <v>414443</v>
      </c>
      <c r="F159" s="128"/>
      <c r="G159" s="51">
        <v>4010</v>
      </c>
      <c r="H159" s="72" t="s">
        <v>26</v>
      </c>
      <c r="I159" s="45"/>
      <c r="J159" s="54">
        <v>296451</v>
      </c>
    </row>
    <row r="160" spans="1:10" ht="12.75">
      <c r="A160" s="40"/>
      <c r="B160" s="40"/>
      <c r="C160" s="70"/>
      <c r="D160" s="129"/>
      <c r="E160" s="107"/>
      <c r="F160" s="37"/>
      <c r="G160" s="51">
        <v>4040</v>
      </c>
      <c r="H160" s="72" t="s">
        <v>28</v>
      </c>
      <c r="I160" s="45"/>
      <c r="J160" s="54">
        <v>67200</v>
      </c>
    </row>
    <row r="161" spans="1:10" ht="12.75">
      <c r="A161" s="40"/>
      <c r="B161" s="40"/>
      <c r="C161" s="48"/>
      <c r="D161" s="47"/>
      <c r="E161" s="93"/>
      <c r="F161" s="37"/>
      <c r="G161" s="51">
        <v>4110</v>
      </c>
      <c r="H161" s="72" t="s">
        <v>29</v>
      </c>
      <c r="I161" s="45"/>
      <c r="J161" s="54">
        <v>47166</v>
      </c>
    </row>
    <row r="162" spans="1:10" ht="12.75">
      <c r="A162" s="40"/>
      <c r="B162" s="40"/>
      <c r="C162" s="48"/>
      <c r="D162" s="49"/>
      <c r="E162" s="50"/>
      <c r="F162" s="37"/>
      <c r="G162" s="51">
        <v>4120</v>
      </c>
      <c r="H162" s="72" t="s">
        <v>30</v>
      </c>
      <c r="I162" s="45"/>
      <c r="J162" s="54">
        <v>3414</v>
      </c>
    </row>
    <row r="163" spans="1:10" ht="12.75">
      <c r="A163" s="40"/>
      <c r="B163" s="40"/>
      <c r="C163" s="48"/>
      <c r="D163" s="49"/>
      <c r="E163" s="50"/>
      <c r="F163" s="37"/>
      <c r="G163" s="51">
        <v>4300</v>
      </c>
      <c r="H163" s="72" t="s">
        <v>15</v>
      </c>
      <c r="I163" s="45"/>
      <c r="J163" s="54">
        <v>212</v>
      </c>
    </row>
    <row r="164" spans="1:10" ht="12.75">
      <c r="A164" s="40"/>
      <c r="B164" s="40"/>
      <c r="C164" s="48"/>
      <c r="D164" s="49"/>
      <c r="E164" s="50"/>
      <c r="F164" s="37"/>
      <c r="G164" s="51"/>
      <c r="H164" s="72"/>
      <c r="I164" s="45"/>
      <c r="J164" s="54"/>
    </row>
    <row r="165" spans="1:10" ht="25.5">
      <c r="A165" s="40"/>
      <c r="B165" s="40">
        <v>85228</v>
      </c>
      <c r="C165" s="41" t="s">
        <v>118</v>
      </c>
      <c r="D165" s="65"/>
      <c r="E165" s="66">
        <f>E166</f>
        <v>79000</v>
      </c>
      <c r="F165" s="37"/>
      <c r="G165" s="44">
        <v>85228</v>
      </c>
      <c r="H165" s="69" t="s">
        <v>118</v>
      </c>
      <c r="I165" s="61" t="s">
        <v>119</v>
      </c>
      <c r="J165" s="46">
        <f>J166</f>
        <v>79000</v>
      </c>
    </row>
    <row r="166" spans="1:10" s="107" customFormat="1" ht="38.25">
      <c r="A166" s="47"/>
      <c r="B166" s="47"/>
      <c r="C166" s="48" t="s">
        <v>43</v>
      </c>
      <c r="D166" s="49">
        <v>2010</v>
      </c>
      <c r="E166" s="50">
        <v>79000</v>
      </c>
      <c r="F166" s="128"/>
      <c r="G166" s="51">
        <v>2508</v>
      </c>
      <c r="H166" s="72" t="s">
        <v>101</v>
      </c>
      <c r="I166" s="83"/>
      <c r="J166" s="54">
        <v>79000</v>
      </c>
    </row>
    <row r="167" spans="1:10" s="107" customFormat="1" ht="12.75">
      <c r="A167" s="47"/>
      <c r="B167" s="47"/>
      <c r="C167" s="48"/>
      <c r="D167" s="49"/>
      <c r="E167" s="50"/>
      <c r="F167" s="128"/>
      <c r="G167" s="51"/>
      <c r="H167" s="60"/>
      <c r="I167" s="83"/>
      <c r="J167" s="54"/>
    </row>
    <row r="168" spans="1:10" ht="25.5">
      <c r="A168" s="40"/>
      <c r="B168" s="40"/>
      <c r="C168" s="57" t="s">
        <v>44</v>
      </c>
      <c r="D168" s="116"/>
      <c r="E168" s="59">
        <v>2850</v>
      </c>
      <c r="F168" s="37"/>
      <c r="G168" s="51"/>
      <c r="H168" s="60"/>
      <c r="I168" s="61"/>
      <c r="J168" s="62"/>
    </row>
    <row r="169" spans="1:10" ht="12.75">
      <c r="A169" s="40"/>
      <c r="B169" s="40"/>
      <c r="C169" s="63"/>
      <c r="D169" s="49"/>
      <c r="E169" s="43"/>
      <c r="F169" s="37"/>
      <c r="G169" s="51"/>
      <c r="H169" s="60"/>
      <c r="I169" s="61"/>
      <c r="J169" s="62"/>
    </row>
    <row r="170" spans="1:10" ht="25.5">
      <c r="A170" s="33">
        <v>853</v>
      </c>
      <c r="B170" s="33"/>
      <c r="C170" s="34" t="s">
        <v>120</v>
      </c>
      <c r="D170" s="130"/>
      <c r="E170" s="34">
        <f>E171</f>
        <v>196000</v>
      </c>
      <c r="F170" s="37"/>
      <c r="G170" s="35"/>
      <c r="H170" s="131" t="s">
        <v>121</v>
      </c>
      <c r="I170" s="34"/>
      <c r="J170" s="34">
        <f>J171</f>
        <v>196000</v>
      </c>
    </row>
    <row r="171" spans="1:10" ht="38.25">
      <c r="A171" s="40"/>
      <c r="B171" s="40">
        <v>85321</v>
      </c>
      <c r="C171" s="41" t="s">
        <v>122</v>
      </c>
      <c r="D171" s="44"/>
      <c r="E171" s="61">
        <f>E172</f>
        <v>196000</v>
      </c>
      <c r="F171" s="37"/>
      <c r="G171" s="65">
        <v>85321</v>
      </c>
      <c r="H171" s="45" t="s">
        <v>122</v>
      </c>
      <c r="I171" s="132" t="s">
        <v>123</v>
      </c>
      <c r="J171" s="61">
        <f>SUM(J172:J178)</f>
        <v>196000</v>
      </c>
    </row>
    <row r="172" spans="1:10" ht="38.25">
      <c r="A172" s="47"/>
      <c r="B172" s="133"/>
      <c r="C172" s="48" t="s">
        <v>116</v>
      </c>
      <c r="D172" s="49">
        <v>2110</v>
      </c>
      <c r="E172" s="74">
        <v>196000</v>
      </c>
      <c r="F172" s="37"/>
      <c r="G172" s="51">
        <v>4010</v>
      </c>
      <c r="H172" s="72" t="s">
        <v>26</v>
      </c>
      <c r="I172" s="45"/>
      <c r="J172" s="54">
        <v>108263</v>
      </c>
    </row>
    <row r="173" spans="1:10" ht="12.75">
      <c r="A173" s="47"/>
      <c r="B173" s="133"/>
      <c r="C173" s="48"/>
      <c r="D173" s="55"/>
      <c r="E173" s="74"/>
      <c r="F173" s="37"/>
      <c r="G173" s="51">
        <v>4040</v>
      </c>
      <c r="H173" s="72" t="s">
        <v>28</v>
      </c>
      <c r="I173" s="45"/>
      <c r="J173" s="54">
        <v>6741</v>
      </c>
    </row>
    <row r="174" spans="1:10" ht="12.75">
      <c r="A174" s="47"/>
      <c r="B174" s="133"/>
      <c r="C174" s="48"/>
      <c r="D174" s="55"/>
      <c r="E174" s="74"/>
      <c r="F174" s="37"/>
      <c r="G174" s="51">
        <v>4110</v>
      </c>
      <c r="H174" s="72" t="s">
        <v>29</v>
      </c>
      <c r="I174" s="45"/>
      <c r="J174" s="54">
        <v>20394</v>
      </c>
    </row>
    <row r="175" spans="1:10" ht="12.75">
      <c r="A175" s="47"/>
      <c r="B175" s="133"/>
      <c r="C175" s="48"/>
      <c r="D175" s="55"/>
      <c r="E175" s="74"/>
      <c r="F175" s="37"/>
      <c r="G175" s="51">
        <v>4120</v>
      </c>
      <c r="H175" s="72" t="s">
        <v>30</v>
      </c>
      <c r="I175" s="45"/>
      <c r="J175" s="54">
        <v>2900</v>
      </c>
    </row>
    <row r="176" spans="1:10" ht="12.75">
      <c r="A176" s="47"/>
      <c r="B176" s="133"/>
      <c r="C176" s="48"/>
      <c r="D176" s="55"/>
      <c r="E176" s="74"/>
      <c r="F176" s="37"/>
      <c r="G176" s="51">
        <v>4210</v>
      </c>
      <c r="H176" s="72" t="s">
        <v>31</v>
      </c>
      <c r="I176" s="45"/>
      <c r="J176" s="54">
        <v>3535</v>
      </c>
    </row>
    <row r="177" spans="1:10" ht="12.75">
      <c r="A177" s="47"/>
      <c r="B177" s="133"/>
      <c r="C177" s="48"/>
      <c r="D177" s="55"/>
      <c r="E177" s="74"/>
      <c r="F177" s="37"/>
      <c r="G177" s="51">
        <v>4300</v>
      </c>
      <c r="H177" s="72" t="s">
        <v>15</v>
      </c>
      <c r="I177" s="45"/>
      <c r="J177" s="54">
        <v>51167</v>
      </c>
    </row>
    <row r="178" spans="1:10" ht="25.5">
      <c r="A178" s="47"/>
      <c r="B178" s="133"/>
      <c r="C178" s="48"/>
      <c r="D178" s="55"/>
      <c r="E178" s="74"/>
      <c r="F178" s="37"/>
      <c r="G178" s="51">
        <v>4440</v>
      </c>
      <c r="H178" s="60" t="s">
        <v>33</v>
      </c>
      <c r="I178" s="45"/>
      <c r="J178" s="83">
        <v>3000</v>
      </c>
    </row>
    <row r="179" spans="1:10" ht="25.5" customHeight="1">
      <c r="A179" s="33">
        <v>900</v>
      </c>
      <c r="B179" s="33"/>
      <c r="C179" s="34" t="s">
        <v>124</v>
      </c>
      <c r="D179" s="130"/>
      <c r="E179" s="34">
        <f>E180</f>
        <v>587335</v>
      </c>
      <c r="F179" s="134"/>
      <c r="G179" s="95"/>
      <c r="H179" s="76"/>
      <c r="I179" s="45"/>
      <c r="J179" s="83"/>
    </row>
    <row r="180" spans="1:10" ht="12.75">
      <c r="A180" s="47"/>
      <c r="B180" s="133">
        <v>90015</v>
      </c>
      <c r="C180" s="41" t="s">
        <v>125</v>
      </c>
      <c r="D180" s="135"/>
      <c r="E180" s="136">
        <f>E181</f>
        <v>587335</v>
      </c>
      <c r="F180" s="37"/>
      <c r="G180" s="95"/>
      <c r="H180" s="76"/>
      <c r="I180" s="45"/>
      <c r="J180" s="83"/>
    </row>
    <row r="181" spans="1:10" ht="38.25">
      <c r="A181" s="47"/>
      <c r="B181" s="133"/>
      <c r="C181" s="48" t="s">
        <v>43</v>
      </c>
      <c r="D181" s="47">
        <v>2010</v>
      </c>
      <c r="E181" s="54">
        <v>587335</v>
      </c>
      <c r="F181" s="37"/>
      <c r="G181" s="95"/>
      <c r="H181" s="76"/>
      <c r="I181" s="45"/>
      <c r="J181" s="83"/>
    </row>
    <row r="182" spans="1:10" ht="25.5">
      <c r="A182" s="33">
        <v>921</v>
      </c>
      <c r="B182" s="33"/>
      <c r="C182" s="34" t="s">
        <v>134</v>
      </c>
      <c r="D182" s="130"/>
      <c r="E182" s="34">
        <f>E183</f>
        <v>20000</v>
      </c>
      <c r="F182" s="37"/>
      <c r="G182" s="35"/>
      <c r="H182" s="34" t="s">
        <v>134</v>
      </c>
      <c r="I182" s="34"/>
      <c r="J182" s="34">
        <f>J183</f>
        <v>20000</v>
      </c>
    </row>
    <row r="183" spans="1:10" s="92" customFormat="1" ht="25.5">
      <c r="A183" s="40"/>
      <c r="B183" s="133">
        <v>92116</v>
      </c>
      <c r="C183" s="41" t="s">
        <v>135</v>
      </c>
      <c r="D183" s="40"/>
      <c r="E183" s="46">
        <f>E184</f>
        <v>20000</v>
      </c>
      <c r="F183" s="90"/>
      <c r="G183" s="65">
        <v>92116</v>
      </c>
      <c r="H183" s="45" t="s">
        <v>135</v>
      </c>
      <c r="I183" s="183" t="s">
        <v>138</v>
      </c>
      <c r="J183" s="46">
        <f>J184</f>
        <v>20000</v>
      </c>
    </row>
    <row r="184" spans="1:10" ht="38.25">
      <c r="A184" s="47"/>
      <c r="B184" s="133"/>
      <c r="C184" s="48" t="s">
        <v>136</v>
      </c>
      <c r="D184" s="47">
        <v>2120</v>
      </c>
      <c r="E184" s="54">
        <v>20000</v>
      </c>
      <c r="F184" s="37"/>
      <c r="G184" s="95">
        <v>2550</v>
      </c>
      <c r="H184" s="76" t="s">
        <v>137</v>
      </c>
      <c r="I184" s="77"/>
      <c r="J184" s="54">
        <v>20000</v>
      </c>
    </row>
    <row r="185" spans="1:10" ht="12.75">
      <c r="A185" s="47"/>
      <c r="B185" s="133"/>
      <c r="C185" s="48"/>
      <c r="D185" s="137"/>
      <c r="E185" s="62"/>
      <c r="F185" s="37"/>
      <c r="G185" s="51"/>
      <c r="H185" s="138"/>
      <c r="I185" s="77"/>
      <c r="J185" s="54"/>
    </row>
    <row r="186" spans="1:10" ht="24" customHeight="1">
      <c r="A186" s="139"/>
      <c r="B186" s="140"/>
      <c r="C186" s="141" t="s">
        <v>126</v>
      </c>
      <c r="D186" s="142"/>
      <c r="E186" s="143">
        <f>E5+E15+E33+E71+E107+E118+E170+E56+E179+E182</f>
        <v>25755738</v>
      </c>
      <c r="F186" s="134"/>
      <c r="G186" s="139"/>
      <c r="H186" s="144" t="s">
        <v>127</v>
      </c>
      <c r="I186" s="141"/>
      <c r="J186" s="145">
        <f>J170+J118+J107+J71+J56+J33+J15+J5+J182</f>
        <v>25021638</v>
      </c>
    </row>
    <row r="187" spans="1:10" s="68" customFormat="1" ht="15" customHeight="1">
      <c r="A187" s="146"/>
      <c r="B187" s="147"/>
      <c r="C187" s="148" t="s">
        <v>128</v>
      </c>
      <c r="D187" s="149"/>
      <c r="E187" s="150"/>
      <c r="F187" s="134"/>
      <c r="G187" s="146"/>
      <c r="H187" s="151" t="s">
        <v>128</v>
      </c>
      <c r="I187" s="152"/>
      <c r="J187" s="153"/>
    </row>
    <row r="188" spans="1:11" ht="15">
      <c r="A188" s="139"/>
      <c r="B188" s="154"/>
      <c r="C188" s="155" t="s">
        <v>129</v>
      </c>
      <c r="D188" s="156"/>
      <c r="E188" s="143">
        <f>E11+E18+E20+E21+E36+E37+E46+E58+E74+E100+E73++E110+E115+E116+E120+E149+E153+E156+E157+E159+E166+E172+E181+E137+E101+E136+E135+E65+E7</f>
        <v>25257395</v>
      </c>
      <c r="F188" s="134"/>
      <c r="G188" s="157"/>
      <c r="H188" s="158" t="s">
        <v>129</v>
      </c>
      <c r="I188" s="159"/>
      <c r="J188" s="145">
        <f>J11+J17+J19+J34+J45+J57+J72+J99+J108+J114+J119+J148+J152+J155+J158+J165+J171+J134+J64</f>
        <v>24523295</v>
      </c>
      <c r="K188" s="160">
        <f>J188+J189</f>
        <v>25021638</v>
      </c>
    </row>
    <row r="189" spans="1:10" ht="25.5">
      <c r="A189" s="161"/>
      <c r="B189" s="154"/>
      <c r="C189" s="162" t="s">
        <v>130</v>
      </c>
      <c r="D189" s="156"/>
      <c r="E189" s="143">
        <f>E31+E47+E42+E184+E9</f>
        <v>498343</v>
      </c>
      <c r="F189" s="134"/>
      <c r="G189" s="163"/>
      <c r="H189" s="164" t="s">
        <v>130</v>
      </c>
      <c r="I189" s="159"/>
      <c r="J189" s="145">
        <f>J51+J31+J41+J184+J9</f>
        <v>498343</v>
      </c>
    </row>
    <row r="190" spans="1:6" s="170" customFormat="1" ht="38.25">
      <c r="A190" s="165"/>
      <c r="B190" s="166"/>
      <c r="C190" s="57" t="s">
        <v>131</v>
      </c>
      <c r="D190" s="167"/>
      <c r="E190" s="168">
        <f>E168+E132+E98+E39+E13</f>
        <v>2001380</v>
      </c>
      <c r="F190" s="169"/>
    </row>
    <row r="191" spans="1:6" s="170" customFormat="1" ht="12.75">
      <c r="A191" s="171"/>
      <c r="B191" s="172"/>
      <c r="C191" s="169"/>
      <c r="D191" s="171"/>
      <c r="E191" s="169"/>
      <c r="F191" s="169"/>
    </row>
    <row r="192" spans="1:6" s="170" customFormat="1" ht="12.75">
      <c r="A192" s="171"/>
      <c r="B192" s="173"/>
      <c r="D192" s="171"/>
      <c r="E192" s="169"/>
      <c r="F192" s="169"/>
    </row>
    <row r="193" spans="1:6" s="170" customFormat="1" ht="12.75">
      <c r="A193" s="171"/>
      <c r="B193" s="172"/>
      <c r="C193" s="169"/>
      <c r="D193" s="171"/>
      <c r="E193" s="169"/>
      <c r="F193" s="169"/>
    </row>
    <row r="194" spans="1:6" s="170" customFormat="1" ht="12.75">
      <c r="A194" s="171"/>
      <c r="B194" s="172"/>
      <c r="C194" s="169"/>
      <c r="D194" s="171"/>
      <c r="E194" s="169"/>
      <c r="F194" s="169"/>
    </row>
    <row r="195" spans="1:6" s="170" customFormat="1" ht="12.75">
      <c r="A195" s="171"/>
      <c r="B195" s="172"/>
      <c r="C195" s="169"/>
      <c r="D195" s="171"/>
      <c r="E195" s="169"/>
      <c r="F195" s="169"/>
    </row>
    <row r="196" spans="1:6" s="170" customFormat="1" ht="12.75">
      <c r="A196" s="171"/>
      <c r="B196" s="172"/>
      <c r="C196" s="169"/>
      <c r="D196" s="171"/>
      <c r="E196" s="169"/>
      <c r="F196" s="169"/>
    </row>
    <row r="197" spans="1:6" s="170" customFormat="1" ht="12.75">
      <c r="A197" s="171"/>
      <c r="B197" s="172"/>
      <c r="C197" s="169"/>
      <c r="D197" s="171"/>
      <c r="E197" s="169"/>
      <c r="F197" s="169"/>
    </row>
    <row r="198" spans="1:6" s="170" customFormat="1" ht="12.75">
      <c r="A198" s="171"/>
      <c r="B198" s="172"/>
      <c r="C198" s="169"/>
      <c r="D198" s="171"/>
      <c r="E198" s="169"/>
      <c r="F198" s="169"/>
    </row>
    <row r="199" spans="1:6" s="170" customFormat="1" ht="12.75">
      <c r="A199" s="171"/>
      <c r="B199" s="172"/>
      <c r="C199" s="169"/>
      <c r="D199" s="171"/>
      <c r="E199" s="169"/>
      <c r="F199" s="169"/>
    </row>
    <row r="200" spans="1:6" s="170" customFormat="1" ht="12.75">
      <c r="A200" s="171"/>
      <c r="B200" s="172"/>
      <c r="C200" s="169"/>
      <c r="D200" s="171"/>
      <c r="E200" s="169"/>
      <c r="F200" s="169"/>
    </row>
    <row r="201" spans="1:6" s="170" customFormat="1" ht="12.75">
      <c r="A201" s="171"/>
      <c r="B201" s="172"/>
      <c r="C201" s="169"/>
      <c r="D201" s="171"/>
      <c r="E201" s="169"/>
      <c r="F201" s="169"/>
    </row>
    <row r="202" spans="1:6" s="170" customFormat="1" ht="12.75">
      <c r="A202" s="171"/>
      <c r="B202" s="172"/>
      <c r="C202" s="169"/>
      <c r="D202" s="171"/>
      <c r="E202" s="169"/>
      <c r="F202" s="169"/>
    </row>
    <row r="203" spans="1:6" s="170" customFormat="1" ht="12.75">
      <c r="A203" s="171"/>
      <c r="B203" s="172"/>
      <c r="C203" s="169"/>
      <c r="D203" s="171"/>
      <c r="E203" s="169"/>
      <c r="F203" s="169"/>
    </row>
    <row r="204" spans="1:6" s="170" customFormat="1" ht="12.75">
      <c r="A204" s="171"/>
      <c r="B204" s="172"/>
      <c r="C204" s="169"/>
      <c r="D204" s="171"/>
      <c r="E204" s="169"/>
      <c r="F204" s="169"/>
    </row>
    <row r="205" spans="1:6" s="170" customFormat="1" ht="12.75">
      <c r="A205" s="171"/>
      <c r="B205" s="172"/>
      <c r="C205" s="169"/>
      <c r="D205" s="171"/>
      <c r="E205" s="169"/>
      <c r="F205" s="169"/>
    </row>
    <row r="206" spans="1:6" s="170" customFormat="1" ht="12.75">
      <c r="A206" s="171"/>
      <c r="B206" s="172"/>
      <c r="C206" s="169"/>
      <c r="D206" s="171"/>
      <c r="E206" s="169"/>
      <c r="F206" s="169"/>
    </row>
    <row r="207" spans="1:6" s="170" customFormat="1" ht="12.75">
      <c r="A207" s="171"/>
      <c r="B207" s="172"/>
      <c r="C207" s="169"/>
      <c r="D207" s="171"/>
      <c r="E207" s="169"/>
      <c r="F207" s="169"/>
    </row>
    <row r="208" spans="1:6" s="170" customFormat="1" ht="12.75">
      <c r="A208" s="171"/>
      <c r="B208" s="172"/>
      <c r="C208" s="169"/>
      <c r="D208" s="171"/>
      <c r="E208" s="169"/>
      <c r="F208" s="169"/>
    </row>
    <row r="209" spans="1:6" s="170" customFormat="1" ht="12.75">
      <c r="A209" s="171"/>
      <c r="B209" s="172"/>
      <c r="C209" s="169"/>
      <c r="D209" s="171"/>
      <c r="E209" s="169"/>
      <c r="F209" s="169"/>
    </row>
    <row r="210" spans="1:6" s="170" customFormat="1" ht="12.75">
      <c r="A210" s="171"/>
      <c r="B210" s="172"/>
      <c r="C210" s="169"/>
      <c r="D210" s="171"/>
      <c r="E210" s="169"/>
      <c r="F210" s="169"/>
    </row>
    <row r="211" spans="1:6" s="170" customFormat="1" ht="12.75">
      <c r="A211" s="171"/>
      <c r="B211" s="172"/>
      <c r="C211" s="169"/>
      <c r="D211" s="171"/>
      <c r="E211" s="169"/>
      <c r="F211" s="169"/>
    </row>
    <row r="212" spans="1:6" s="170" customFormat="1" ht="12.75">
      <c r="A212" s="171"/>
      <c r="B212" s="172"/>
      <c r="C212" s="169"/>
      <c r="D212" s="171"/>
      <c r="E212" s="169"/>
      <c r="F212" s="169"/>
    </row>
    <row r="213" spans="1:6" s="170" customFormat="1" ht="12.75">
      <c r="A213" s="171"/>
      <c r="B213" s="172"/>
      <c r="C213" s="169"/>
      <c r="D213" s="171"/>
      <c r="E213" s="169"/>
      <c r="F213" s="169"/>
    </row>
    <row r="214" spans="1:6" s="170" customFormat="1" ht="12.75">
      <c r="A214" s="171"/>
      <c r="B214" s="172"/>
      <c r="C214" s="169"/>
      <c r="D214" s="171"/>
      <c r="E214" s="169"/>
      <c r="F214" s="169"/>
    </row>
    <row r="215" spans="1:6" s="170" customFormat="1" ht="12.75">
      <c r="A215" s="171"/>
      <c r="B215" s="172"/>
      <c r="C215" s="169"/>
      <c r="D215" s="171"/>
      <c r="E215" s="169"/>
      <c r="F215" s="169"/>
    </row>
    <row r="216" spans="1:6" s="170" customFormat="1" ht="12.75">
      <c r="A216" s="171"/>
      <c r="B216" s="172"/>
      <c r="C216" s="169"/>
      <c r="D216" s="171"/>
      <c r="E216" s="169"/>
      <c r="F216" s="169"/>
    </row>
    <row r="217" spans="1:6" s="170" customFormat="1" ht="12.75">
      <c r="A217" s="171"/>
      <c r="B217" s="172"/>
      <c r="C217" s="169"/>
      <c r="D217" s="171"/>
      <c r="E217" s="169"/>
      <c r="F217" s="169"/>
    </row>
    <row r="218" spans="1:6" s="170" customFormat="1" ht="12.75">
      <c r="A218" s="171"/>
      <c r="B218" s="172"/>
      <c r="C218" s="169"/>
      <c r="D218" s="171"/>
      <c r="E218" s="169"/>
      <c r="F218" s="169"/>
    </row>
    <row r="219" spans="1:6" s="170" customFormat="1" ht="12.75">
      <c r="A219" s="171"/>
      <c r="B219" s="172"/>
      <c r="C219" s="169"/>
      <c r="D219" s="171"/>
      <c r="E219" s="169"/>
      <c r="F219" s="169"/>
    </row>
    <row r="220" spans="1:6" s="170" customFormat="1" ht="12.75">
      <c r="A220" s="171"/>
      <c r="B220" s="172"/>
      <c r="C220" s="169"/>
      <c r="D220" s="171"/>
      <c r="E220" s="169"/>
      <c r="F220" s="169"/>
    </row>
    <row r="221" spans="1:6" s="170" customFormat="1" ht="12.75">
      <c r="A221" s="171"/>
      <c r="B221" s="172"/>
      <c r="C221" s="169"/>
      <c r="D221" s="171"/>
      <c r="E221" s="169"/>
      <c r="F221" s="169"/>
    </row>
    <row r="222" spans="1:6" s="170" customFormat="1" ht="12.75">
      <c r="A222" s="171"/>
      <c r="B222" s="172"/>
      <c r="C222" s="169"/>
      <c r="D222" s="171"/>
      <c r="E222" s="169"/>
      <c r="F222" s="169"/>
    </row>
    <row r="223" spans="1:6" s="170" customFormat="1" ht="12.75">
      <c r="A223" s="171"/>
      <c r="B223" s="172"/>
      <c r="C223" s="169"/>
      <c r="D223" s="171"/>
      <c r="E223" s="169"/>
      <c r="F223" s="169"/>
    </row>
    <row r="224" spans="1:6" s="170" customFormat="1" ht="12.75">
      <c r="A224" s="171"/>
      <c r="B224" s="172"/>
      <c r="C224" s="169"/>
      <c r="D224" s="171"/>
      <c r="E224" s="169"/>
      <c r="F224" s="169"/>
    </row>
    <row r="225" spans="1:6" s="170" customFormat="1" ht="12.75">
      <c r="A225" s="171"/>
      <c r="B225" s="172"/>
      <c r="C225" s="169"/>
      <c r="D225" s="171"/>
      <c r="E225" s="169"/>
      <c r="F225" s="169"/>
    </row>
    <row r="226" spans="1:6" ht="12.75">
      <c r="A226" s="174"/>
      <c r="B226" s="175"/>
      <c r="C226" s="176"/>
      <c r="D226" s="174"/>
      <c r="E226" s="176"/>
      <c r="F226" s="37"/>
    </row>
    <row r="227" spans="1:6" ht="12.75">
      <c r="A227" s="174"/>
      <c r="B227" s="175"/>
      <c r="C227" s="176"/>
      <c r="D227" s="174"/>
      <c r="E227" s="176"/>
      <c r="F227" s="37"/>
    </row>
    <row r="228" spans="1:6" ht="12.75">
      <c r="A228" s="174"/>
      <c r="B228" s="175"/>
      <c r="C228" s="176"/>
      <c r="D228" s="174"/>
      <c r="E228" s="176"/>
      <c r="F228" s="37"/>
    </row>
    <row r="229" spans="1:6" ht="12.75">
      <c r="A229" s="174"/>
      <c r="B229" s="175"/>
      <c r="C229" s="176"/>
      <c r="D229" s="174"/>
      <c r="E229" s="176"/>
      <c r="F229" s="37"/>
    </row>
    <row r="230" spans="1:6" ht="12.75">
      <c r="A230" s="174"/>
      <c r="B230" s="175"/>
      <c r="C230" s="176"/>
      <c r="D230" s="174"/>
      <c r="E230" s="176"/>
      <c r="F230" s="37"/>
    </row>
    <row r="231" spans="1:6" ht="12.75">
      <c r="A231" s="174"/>
      <c r="B231" s="175"/>
      <c r="C231" s="176"/>
      <c r="D231" s="174"/>
      <c r="E231" s="176"/>
      <c r="F231" s="37"/>
    </row>
    <row r="232" spans="1:6" ht="12.75">
      <c r="A232" s="174"/>
      <c r="B232" s="175"/>
      <c r="C232" s="176"/>
      <c r="D232" s="174"/>
      <c r="E232" s="176"/>
      <c r="F232" s="37"/>
    </row>
    <row r="233" spans="1:6" ht="12.75">
      <c r="A233" s="174"/>
      <c r="B233" s="175"/>
      <c r="C233" s="176"/>
      <c r="D233" s="174"/>
      <c r="E233" s="176"/>
      <c r="F233" s="37"/>
    </row>
    <row r="234" spans="1:6" ht="12.75">
      <c r="A234" s="174"/>
      <c r="B234" s="175"/>
      <c r="C234" s="176"/>
      <c r="D234" s="174"/>
      <c r="E234" s="176"/>
      <c r="F234" s="37"/>
    </row>
    <row r="235" spans="1:6" ht="12.75">
      <c r="A235" s="174"/>
      <c r="B235" s="175"/>
      <c r="C235" s="176"/>
      <c r="D235" s="174"/>
      <c r="E235" s="176"/>
      <c r="F235" s="37"/>
    </row>
    <row r="236" spans="1:6" ht="12.75">
      <c r="A236" s="174"/>
      <c r="B236" s="175"/>
      <c r="C236" s="176"/>
      <c r="D236" s="174"/>
      <c r="E236" s="176"/>
      <c r="F236" s="37"/>
    </row>
    <row r="237" spans="1:6" ht="12.75">
      <c r="A237" s="174"/>
      <c r="B237" s="175"/>
      <c r="C237" s="176"/>
      <c r="D237" s="174"/>
      <c r="E237" s="176"/>
      <c r="F237" s="37"/>
    </row>
    <row r="238" spans="1:6" ht="12.75">
      <c r="A238" s="174"/>
      <c r="B238" s="175"/>
      <c r="C238" s="176"/>
      <c r="D238" s="174"/>
      <c r="E238" s="176"/>
      <c r="F238" s="37"/>
    </row>
    <row r="239" spans="1:6" ht="12.75">
      <c r="A239" s="174"/>
      <c r="B239" s="175"/>
      <c r="C239" s="176"/>
      <c r="D239" s="174"/>
      <c r="E239" s="176"/>
      <c r="F239" s="37"/>
    </row>
    <row r="240" spans="1:6" ht="12.75">
      <c r="A240" s="174"/>
      <c r="B240" s="175"/>
      <c r="C240" s="176"/>
      <c r="D240" s="174"/>
      <c r="E240" s="176"/>
      <c r="F240" s="37"/>
    </row>
    <row r="241" spans="1:6" ht="12.75">
      <c r="A241" s="174"/>
      <c r="B241" s="175"/>
      <c r="C241" s="176"/>
      <c r="D241" s="174"/>
      <c r="E241" s="176"/>
      <c r="F241" s="37"/>
    </row>
    <row r="242" spans="1:6" ht="12.75">
      <c r="A242" s="174"/>
      <c r="B242" s="175"/>
      <c r="C242" s="176"/>
      <c r="D242" s="174"/>
      <c r="E242" s="176"/>
      <c r="F242" s="37"/>
    </row>
    <row r="243" spans="1:6" ht="12.75">
      <c r="A243" s="174"/>
      <c r="B243" s="175"/>
      <c r="C243" s="176"/>
      <c r="D243" s="174"/>
      <c r="E243" s="176"/>
      <c r="F243" s="37"/>
    </row>
    <row r="244" spans="1:6" ht="12.75">
      <c r="A244" s="174"/>
      <c r="B244" s="175"/>
      <c r="C244" s="176"/>
      <c r="D244" s="174"/>
      <c r="E244" s="176"/>
      <c r="F244" s="37"/>
    </row>
    <row r="245" spans="1:6" ht="12.75">
      <c r="A245" s="174"/>
      <c r="B245" s="175"/>
      <c r="C245" s="176"/>
      <c r="D245" s="174"/>
      <c r="E245" s="176"/>
      <c r="F245" s="37"/>
    </row>
    <row r="246" spans="1:6" ht="12.75">
      <c r="A246" s="174"/>
      <c r="B246" s="175"/>
      <c r="C246" s="176"/>
      <c r="D246" s="174"/>
      <c r="E246" s="176"/>
      <c r="F246" s="37"/>
    </row>
    <row r="247" spans="1:6" ht="12.75">
      <c r="A247" s="174"/>
      <c r="B247" s="175"/>
      <c r="C247" s="176"/>
      <c r="D247" s="174"/>
      <c r="E247" s="176"/>
      <c r="F247" s="37"/>
    </row>
    <row r="248" spans="1:6" ht="12.75">
      <c r="A248" s="174"/>
      <c r="B248" s="175"/>
      <c r="C248" s="176"/>
      <c r="D248" s="174"/>
      <c r="E248" s="176"/>
      <c r="F248" s="37"/>
    </row>
    <row r="249" spans="1:6" ht="12.75">
      <c r="A249" s="174"/>
      <c r="B249" s="175"/>
      <c r="C249" s="176"/>
      <c r="D249" s="174"/>
      <c r="E249" s="176"/>
      <c r="F249" s="37"/>
    </row>
    <row r="250" spans="1:6" ht="12.75">
      <c r="A250" s="174"/>
      <c r="B250" s="175"/>
      <c r="C250" s="176"/>
      <c r="D250" s="174"/>
      <c r="E250" s="176"/>
      <c r="F250" s="37"/>
    </row>
    <row r="251" spans="1:6" ht="12.75">
      <c r="A251" s="174"/>
      <c r="B251" s="175"/>
      <c r="C251" s="176"/>
      <c r="D251" s="174"/>
      <c r="E251" s="176"/>
      <c r="F251" s="37"/>
    </row>
    <row r="252" spans="1:6" ht="12.75">
      <c r="A252" s="174"/>
      <c r="B252" s="175"/>
      <c r="C252" s="176"/>
      <c r="D252" s="174"/>
      <c r="E252" s="176"/>
      <c r="F252" s="37"/>
    </row>
    <row r="253" spans="1:6" ht="12.75">
      <c r="A253" s="174"/>
      <c r="B253" s="175"/>
      <c r="C253" s="176"/>
      <c r="D253" s="174"/>
      <c r="E253" s="176"/>
      <c r="F253" s="37"/>
    </row>
    <row r="254" spans="1:6" ht="12.75">
      <c r="A254" s="174"/>
      <c r="B254" s="175"/>
      <c r="C254" s="176"/>
      <c r="D254" s="174"/>
      <c r="E254" s="176"/>
      <c r="F254" s="37"/>
    </row>
    <row r="255" spans="1:6" ht="12.75">
      <c r="A255" s="174"/>
      <c r="B255" s="175"/>
      <c r="C255" s="176"/>
      <c r="D255" s="174"/>
      <c r="E255" s="176"/>
      <c r="F255" s="37"/>
    </row>
    <row r="256" spans="1:6" ht="12.75">
      <c r="A256" s="174"/>
      <c r="B256" s="175"/>
      <c r="C256" s="176"/>
      <c r="D256" s="174"/>
      <c r="E256" s="176"/>
      <c r="F256" s="37"/>
    </row>
    <row r="257" spans="1:6" ht="12.75">
      <c r="A257" s="174"/>
      <c r="B257" s="175"/>
      <c r="C257" s="176"/>
      <c r="D257" s="174"/>
      <c r="E257" s="176"/>
      <c r="F257" s="37"/>
    </row>
    <row r="258" spans="1:6" ht="12.75">
      <c r="A258" s="174"/>
      <c r="B258" s="175"/>
      <c r="C258" s="176"/>
      <c r="D258" s="174"/>
      <c r="E258" s="176"/>
      <c r="F258" s="37"/>
    </row>
    <row r="259" spans="1:6" ht="12.75">
      <c r="A259" s="174"/>
      <c r="B259" s="175"/>
      <c r="C259" s="176"/>
      <c r="D259" s="174"/>
      <c r="E259" s="176"/>
      <c r="F259" s="37"/>
    </row>
    <row r="260" spans="1:6" ht="12.75">
      <c r="A260" s="174"/>
      <c r="B260" s="175"/>
      <c r="C260" s="176"/>
      <c r="D260" s="174"/>
      <c r="E260" s="176"/>
      <c r="F260" s="37"/>
    </row>
    <row r="261" spans="1:6" ht="12.75">
      <c r="A261" s="174"/>
      <c r="B261" s="175"/>
      <c r="C261" s="176"/>
      <c r="D261" s="174"/>
      <c r="E261" s="176"/>
      <c r="F261" s="37"/>
    </row>
    <row r="262" spans="1:6" ht="12.75">
      <c r="A262" s="174"/>
      <c r="B262" s="175"/>
      <c r="C262" s="176"/>
      <c r="D262" s="174"/>
      <c r="E262" s="176"/>
      <c r="F262" s="37"/>
    </row>
    <row r="263" spans="1:6" ht="12.75">
      <c r="A263" s="174"/>
      <c r="B263" s="175"/>
      <c r="C263" s="176"/>
      <c r="D263" s="174"/>
      <c r="E263" s="176"/>
      <c r="F263" s="37"/>
    </row>
    <row r="264" spans="1:6" ht="12.75">
      <c r="A264" s="174"/>
      <c r="B264" s="175"/>
      <c r="C264" s="176"/>
      <c r="D264" s="174"/>
      <c r="E264" s="176"/>
      <c r="F264" s="37"/>
    </row>
    <row r="265" spans="1:6" ht="12.75">
      <c r="A265" s="174"/>
      <c r="B265" s="175"/>
      <c r="C265" s="176"/>
      <c r="D265" s="174"/>
      <c r="E265" s="176"/>
      <c r="F265" s="37"/>
    </row>
    <row r="266" spans="1:6" ht="12.75">
      <c r="A266" s="174"/>
      <c r="B266" s="175"/>
      <c r="C266" s="176"/>
      <c r="D266" s="174"/>
      <c r="E266" s="176"/>
      <c r="F266" s="37"/>
    </row>
    <row r="267" spans="1:6" ht="12.75">
      <c r="A267" s="174"/>
      <c r="B267" s="175"/>
      <c r="C267" s="176"/>
      <c r="D267" s="174"/>
      <c r="E267" s="176"/>
      <c r="F267" s="37"/>
    </row>
    <row r="268" spans="1:6" ht="12.75">
      <c r="A268" s="174"/>
      <c r="B268" s="175"/>
      <c r="C268" s="176"/>
      <c r="D268" s="174"/>
      <c r="E268" s="176"/>
      <c r="F268" s="37"/>
    </row>
    <row r="269" spans="1:6" ht="12.75">
      <c r="A269" s="174"/>
      <c r="B269" s="175"/>
      <c r="C269" s="176"/>
      <c r="D269" s="174"/>
      <c r="E269" s="176"/>
      <c r="F269" s="37"/>
    </row>
    <row r="270" spans="1:6" ht="12.75">
      <c r="A270" s="174"/>
      <c r="B270" s="175"/>
      <c r="C270" s="176"/>
      <c r="D270" s="174"/>
      <c r="E270" s="176"/>
      <c r="F270" s="37"/>
    </row>
    <row r="271" spans="1:6" ht="12.75">
      <c r="A271" s="174"/>
      <c r="B271" s="175"/>
      <c r="C271" s="176"/>
      <c r="D271" s="174"/>
      <c r="E271" s="176"/>
      <c r="F271" s="37"/>
    </row>
    <row r="272" spans="1:6" ht="12.75">
      <c r="A272" s="174"/>
      <c r="B272" s="175"/>
      <c r="C272" s="176"/>
      <c r="D272" s="174"/>
      <c r="E272" s="176"/>
      <c r="F272" s="37"/>
    </row>
    <row r="273" spans="1:6" ht="12.75">
      <c r="A273" s="174"/>
      <c r="B273" s="175"/>
      <c r="C273" s="176"/>
      <c r="D273" s="174"/>
      <c r="E273" s="176"/>
      <c r="F273" s="37"/>
    </row>
    <row r="274" spans="1:6" ht="12.75">
      <c r="A274" s="174"/>
      <c r="B274" s="175"/>
      <c r="C274" s="176"/>
      <c r="D274" s="174"/>
      <c r="E274" s="176"/>
      <c r="F274" s="37"/>
    </row>
    <row r="275" spans="1:6" ht="12.75">
      <c r="A275" s="174"/>
      <c r="B275" s="175"/>
      <c r="C275" s="176"/>
      <c r="D275" s="174"/>
      <c r="E275" s="176"/>
      <c r="F275" s="37"/>
    </row>
    <row r="276" spans="1:6" ht="12.75">
      <c r="A276" s="174"/>
      <c r="B276" s="175"/>
      <c r="C276" s="176"/>
      <c r="D276" s="174"/>
      <c r="E276" s="176"/>
      <c r="F276" s="37"/>
    </row>
    <row r="277" spans="1:6" ht="12.75">
      <c r="A277" s="174"/>
      <c r="B277" s="175"/>
      <c r="C277" s="176"/>
      <c r="D277" s="174"/>
      <c r="E277" s="176"/>
      <c r="F277" s="37"/>
    </row>
    <row r="278" spans="1:6" ht="12.75">
      <c r="A278" s="174"/>
      <c r="B278" s="175"/>
      <c r="C278" s="176"/>
      <c r="D278" s="174"/>
      <c r="E278" s="176"/>
      <c r="F278" s="37"/>
    </row>
    <row r="279" spans="1:6" ht="12.75">
      <c r="A279" s="174"/>
      <c r="B279" s="175"/>
      <c r="C279" s="176"/>
      <c r="D279" s="174"/>
      <c r="E279" s="176"/>
      <c r="F279" s="37"/>
    </row>
    <row r="280" spans="1:6" ht="12.75">
      <c r="A280" s="174"/>
      <c r="B280" s="175"/>
      <c r="C280" s="176"/>
      <c r="D280" s="174"/>
      <c r="E280" s="176"/>
      <c r="F280" s="37"/>
    </row>
    <row r="281" spans="1:6" ht="12.75">
      <c r="A281" s="174"/>
      <c r="B281" s="175"/>
      <c r="C281" s="176"/>
      <c r="D281" s="174"/>
      <c r="E281" s="176"/>
      <c r="F281" s="37"/>
    </row>
    <row r="282" spans="1:6" ht="12.75">
      <c r="A282" s="174"/>
      <c r="B282" s="175"/>
      <c r="C282" s="176"/>
      <c r="D282" s="174"/>
      <c r="E282" s="176"/>
      <c r="F282" s="37"/>
    </row>
    <row r="283" spans="1:6" ht="12.75">
      <c r="A283" s="174"/>
      <c r="B283" s="175"/>
      <c r="C283" s="176"/>
      <c r="D283" s="174"/>
      <c r="E283" s="176"/>
      <c r="F283" s="37"/>
    </row>
    <row r="284" spans="1:6" ht="12.75">
      <c r="A284" s="174"/>
      <c r="B284" s="175"/>
      <c r="C284" s="176"/>
      <c r="D284" s="174"/>
      <c r="E284" s="176"/>
      <c r="F284" s="37"/>
    </row>
    <row r="285" spans="1:6" ht="12.75">
      <c r="A285" s="174"/>
      <c r="B285" s="175"/>
      <c r="C285" s="176"/>
      <c r="D285" s="174"/>
      <c r="E285" s="176"/>
      <c r="F285" s="37"/>
    </row>
    <row r="286" spans="1:6" ht="12.75">
      <c r="A286" s="174"/>
      <c r="B286" s="175"/>
      <c r="C286" s="176"/>
      <c r="D286" s="174"/>
      <c r="E286" s="176"/>
      <c r="F286" s="37"/>
    </row>
    <row r="287" spans="1:6" ht="12.75">
      <c r="A287" s="174"/>
      <c r="B287" s="175"/>
      <c r="C287" s="176"/>
      <c r="D287" s="174"/>
      <c r="E287" s="176"/>
      <c r="F287" s="37"/>
    </row>
    <row r="288" spans="1:6" ht="12.75">
      <c r="A288" s="174"/>
      <c r="B288" s="175"/>
      <c r="C288" s="176"/>
      <c r="D288" s="174"/>
      <c r="E288" s="176"/>
      <c r="F288" s="37"/>
    </row>
    <row r="289" spans="1:6" ht="12.75">
      <c r="A289" s="174"/>
      <c r="B289" s="175"/>
      <c r="C289" s="176"/>
      <c r="D289" s="174"/>
      <c r="E289" s="176"/>
      <c r="F289" s="37"/>
    </row>
    <row r="290" spans="1:6" ht="12.75">
      <c r="A290" s="174"/>
      <c r="B290" s="175"/>
      <c r="C290" s="176"/>
      <c r="D290" s="174"/>
      <c r="E290" s="176"/>
      <c r="F290" s="37"/>
    </row>
    <row r="291" spans="1:6" ht="12.75">
      <c r="A291" s="174"/>
      <c r="B291" s="175"/>
      <c r="C291" s="176"/>
      <c r="D291" s="174"/>
      <c r="E291" s="176"/>
      <c r="F291" s="37"/>
    </row>
    <row r="292" spans="1:6" ht="12.75">
      <c r="A292" s="174"/>
      <c r="B292" s="175"/>
      <c r="C292" s="176"/>
      <c r="D292" s="174"/>
      <c r="E292" s="176"/>
      <c r="F292" s="37"/>
    </row>
    <row r="293" spans="1:6" ht="12.75">
      <c r="A293" s="174"/>
      <c r="B293" s="175"/>
      <c r="C293" s="176"/>
      <c r="D293" s="174"/>
      <c r="E293" s="176"/>
      <c r="F293" s="37"/>
    </row>
    <row r="294" spans="1:6" ht="12.75">
      <c r="A294" s="174"/>
      <c r="B294" s="175"/>
      <c r="C294" s="176"/>
      <c r="D294" s="174"/>
      <c r="E294" s="176"/>
      <c r="F294" s="37"/>
    </row>
    <row r="295" spans="1:6" ht="12.75">
      <c r="A295" s="174"/>
      <c r="B295" s="175"/>
      <c r="C295" s="176"/>
      <c r="D295" s="174"/>
      <c r="E295" s="176"/>
      <c r="F295" s="37"/>
    </row>
    <row r="296" spans="1:6" ht="12.75">
      <c r="A296" s="174"/>
      <c r="B296" s="175"/>
      <c r="C296" s="176"/>
      <c r="D296" s="174"/>
      <c r="E296" s="176"/>
      <c r="F296" s="37"/>
    </row>
    <row r="297" spans="1:6" ht="12.75">
      <c r="A297" s="174"/>
      <c r="B297" s="175"/>
      <c r="C297" s="176"/>
      <c r="D297" s="174"/>
      <c r="E297" s="176"/>
      <c r="F297" s="37"/>
    </row>
    <row r="298" spans="1:6" ht="12.75">
      <c r="A298" s="174"/>
      <c r="B298" s="175"/>
      <c r="C298" s="176"/>
      <c r="D298" s="174"/>
      <c r="E298" s="176"/>
      <c r="F298" s="37"/>
    </row>
    <row r="299" spans="1:6" ht="12.75">
      <c r="A299" s="174"/>
      <c r="B299" s="175"/>
      <c r="C299" s="176"/>
      <c r="D299" s="174"/>
      <c r="E299" s="176"/>
      <c r="F299" s="37"/>
    </row>
    <row r="300" spans="1:6" ht="12.75">
      <c r="A300" s="174"/>
      <c r="B300" s="175"/>
      <c r="C300" s="176"/>
      <c r="D300" s="174"/>
      <c r="E300" s="176"/>
      <c r="F300" s="37"/>
    </row>
    <row r="301" spans="1:6" ht="12.75">
      <c r="A301" s="174"/>
      <c r="B301" s="175"/>
      <c r="C301" s="176"/>
      <c r="D301" s="174"/>
      <c r="E301" s="176"/>
      <c r="F301" s="37"/>
    </row>
    <row r="302" spans="1:6" ht="12.75">
      <c r="A302" s="174"/>
      <c r="B302" s="175"/>
      <c r="C302" s="176"/>
      <c r="D302" s="174"/>
      <c r="E302" s="176"/>
      <c r="F302" s="37"/>
    </row>
    <row r="303" spans="1:6" ht="12.75">
      <c r="A303" s="174"/>
      <c r="B303" s="175"/>
      <c r="C303" s="176"/>
      <c r="D303" s="174"/>
      <c r="E303" s="176"/>
      <c r="F303" s="37"/>
    </row>
    <row r="304" spans="1:6" ht="12.75">
      <c r="A304" s="174"/>
      <c r="B304" s="175"/>
      <c r="C304" s="176"/>
      <c r="D304" s="174"/>
      <c r="E304" s="176"/>
      <c r="F304" s="37"/>
    </row>
    <row r="305" spans="1:6" ht="12.75">
      <c r="A305" s="174"/>
      <c r="B305" s="175"/>
      <c r="C305" s="176"/>
      <c r="D305" s="174"/>
      <c r="E305" s="176"/>
      <c r="F305" s="37"/>
    </row>
    <row r="306" spans="1:6" ht="12.75">
      <c r="A306" s="174"/>
      <c r="B306" s="175"/>
      <c r="C306" s="176"/>
      <c r="D306" s="174"/>
      <c r="E306" s="176"/>
      <c r="F306" s="37"/>
    </row>
    <row r="307" spans="1:6" ht="12.75">
      <c r="A307" s="174"/>
      <c r="B307" s="175"/>
      <c r="C307" s="176"/>
      <c r="D307" s="174"/>
      <c r="E307" s="176"/>
      <c r="F307" s="37"/>
    </row>
    <row r="308" spans="1:6" ht="12.75">
      <c r="A308" s="174"/>
      <c r="B308" s="175"/>
      <c r="C308" s="176"/>
      <c r="D308" s="174"/>
      <c r="E308" s="176"/>
      <c r="F308" s="37"/>
    </row>
    <row r="309" spans="1:6" ht="12.75">
      <c r="A309" s="174"/>
      <c r="B309" s="175"/>
      <c r="C309" s="176"/>
      <c r="D309" s="174"/>
      <c r="E309" s="176"/>
      <c r="F309" s="37"/>
    </row>
    <row r="310" spans="1:6" ht="12.75">
      <c r="A310" s="174"/>
      <c r="B310" s="175"/>
      <c r="C310" s="176"/>
      <c r="D310" s="174"/>
      <c r="E310" s="176"/>
      <c r="F310" s="37"/>
    </row>
    <row r="311" spans="1:6" ht="12.75">
      <c r="A311" s="174"/>
      <c r="B311" s="175"/>
      <c r="C311" s="176"/>
      <c r="D311" s="174"/>
      <c r="E311" s="176"/>
      <c r="F311" s="37"/>
    </row>
    <row r="312" spans="1:6" ht="12.75">
      <c r="A312" s="174"/>
      <c r="B312" s="175"/>
      <c r="C312" s="176"/>
      <c r="D312" s="174"/>
      <c r="E312" s="176"/>
      <c r="F312" s="37"/>
    </row>
    <row r="313" spans="1:6" ht="12.75">
      <c r="A313" s="174"/>
      <c r="B313" s="175"/>
      <c r="C313" s="176"/>
      <c r="D313" s="174"/>
      <c r="E313" s="176"/>
      <c r="F313" s="37"/>
    </row>
    <row r="314" spans="1:6" ht="12.75">
      <c r="A314" s="174"/>
      <c r="B314" s="175"/>
      <c r="C314" s="176"/>
      <c r="D314" s="174"/>
      <c r="E314" s="176"/>
      <c r="F314" s="37"/>
    </row>
    <row r="315" spans="1:6" ht="12.75">
      <c r="A315" s="174"/>
      <c r="B315" s="175"/>
      <c r="C315" s="176"/>
      <c r="D315" s="174"/>
      <c r="E315" s="176"/>
      <c r="F315" s="37"/>
    </row>
    <row r="316" spans="1:6" ht="12.75">
      <c r="A316" s="174"/>
      <c r="B316" s="175"/>
      <c r="C316" s="176"/>
      <c r="D316" s="174"/>
      <c r="E316" s="176"/>
      <c r="F316" s="37"/>
    </row>
    <row r="317" spans="1:6" ht="12.75">
      <c r="A317" s="174"/>
      <c r="B317" s="175"/>
      <c r="C317" s="176"/>
      <c r="D317" s="174"/>
      <c r="E317" s="176"/>
      <c r="F317" s="37"/>
    </row>
    <row r="318" spans="1:6" ht="12.75">
      <c r="A318" s="174"/>
      <c r="B318" s="175"/>
      <c r="C318" s="176"/>
      <c r="D318" s="174"/>
      <c r="E318" s="176"/>
      <c r="F318" s="37"/>
    </row>
    <row r="319" spans="1:6" ht="12.75">
      <c r="A319" s="174"/>
      <c r="B319" s="175"/>
      <c r="C319" s="176"/>
      <c r="D319" s="174"/>
      <c r="E319" s="176"/>
      <c r="F319" s="37"/>
    </row>
    <row r="320" spans="1:6" ht="12.75">
      <c r="A320" s="174"/>
      <c r="B320" s="175"/>
      <c r="C320" s="176"/>
      <c r="D320" s="174"/>
      <c r="E320" s="176"/>
      <c r="F320" s="37"/>
    </row>
    <row r="321" spans="1:6" ht="12.75">
      <c r="A321" s="174"/>
      <c r="B321" s="175"/>
      <c r="C321" s="176"/>
      <c r="D321" s="174"/>
      <c r="E321" s="176"/>
      <c r="F321" s="37"/>
    </row>
    <row r="322" spans="1:6" ht="12.75">
      <c r="A322" s="174"/>
      <c r="B322" s="175"/>
      <c r="C322" s="176"/>
      <c r="D322" s="174"/>
      <c r="E322" s="176"/>
      <c r="F322" s="37"/>
    </row>
    <row r="323" spans="1:6" ht="12.75">
      <c r="A323" s="174"/>
      <c r="B323" s="175"/>
      <c r="C323" s="176"/>
      <c r="D323" s="174"/>
      <c r="E323" s="176"/>
      <c r="F323" s="37"/>
    </row>
    <row r="324" spans="1:6" ht="12.75">
      <c r="A324" s="174"/>
      <c r="B324" s="175"/>
      <c r="C324" s="176"/>
      <c r="D324" s="174"/>
      <c r="E324" s="176"/>
      <c r="F324" s="37"/>
    </row>
    <row r="325" spans="1:6" ht="12.75">
      <c r="A325" s="174"/>
      <c r="B325" s="175"/>
      <c r="C325" s="176"/>
      <c r="D325" s="174"/>
      <c r="E325" s="176"/>
      <c r="F325" s="37"/>
    </row>
    <row r="326" spans="1:6" ht="12.75">
      <c r="A326" s="174"/>
      <c r="B326" s="175"/>
      <c r="C326" s="176"/>
      <c r="D326" s="174"/>
      <c r="E326" s="176"/>
      <c r="F326" s="37"/>
    </row>
    <row r="327" spans="1:6" ht="12.75">
      <c r="A327" s="174"/>
      <c r="B327" s="175"/>
      <c r="C327" s="176"/>
      <c r="D327" s="174"/>
      <c r="E327" s="176"/>
      <c r="F327" s="37"/>
    </row>
    <row r="328" spans="1:6" ht="12.75">
      <c r="A328" s="174"/>
      <c r="B328" s="175"/>
      <c r="C328" s="176"/>
      <c r="D328" s="174"/>
      <c r="E328" s="176"/>
      <c r="F328" s="37"/>
    </row>
    <row r="329" spans="1:6" ht="12.75">
      <c r="A329" s="174"/>
      <c r="B329" s="175"/>
      <c r="C329" s="176"/>
      <c r="D329" s="174"/>
      <c r="E329" s="176"/>
      <c r="F329" s="37"/>
    </row>
    <row r="330" spans="1:6" ht="12.75">
      <c r="A330" s="174"/>
      <c r="B330" s="175"/>
      <c r="C330" s="176"/>
      <c r="D330" s="174"/>
      <c r="E330" s="176"/>
      <c r="F330" s="37"/>
    </row>
    <row r="331" spans="1:6" ht="12.75">
      <c r="A331" s="174"/>
      <c r="B331" s="175"/>
      <c r="C331" s="176"/>
      <c r="D331" s="174"/>
      <c r="E331" s="176"/>
      <c r="F331" s="37"/>
    </row>
    <row r="332" spans="1:6" ht="12.75">
      <c r="A332" s="174"/>
      <c r="B332" s="175"/>
      <c r="C332" s="176"/>
      <c r="D332" s="174"/>
      <c r="E332" s="176"/>
      <c r="F332" s="37"/>
    </row>
    <row r="333" spans="1:6" ht="12.75">
      <c r="A333" s="174"/>
      <c r="B333" s="175"/>
      <c r="C333" s="176"/>
      <c r="D333" s="174"/>
      <c r="E333" s="176"/>
      <c r="F333" s="37"/>
    </row>
    <row r="334" spans="1:6" ht="12.75">
      <c r="A334" s="174"/>
      <c r="B334" s="175"/>
      <c r="C334" s="176"/>
      <c r="D334" s="174"/>
      <c r="E334" s="176"/>
      <c r="F334" s="37"/>
    </row>
    <row r="335" spans="1:6" ht="12.75">
      <c r="A335" s="174"/>
      <c r="B335" s="175"/>
      <c r="C335" s="176"/>
      <c r="D335" s="174"/>
      <c r="E335" s="176"/>
      <c r="F335" s="37"/>
    </row>
    <row r="336" spans="1:6" ht="12.75">
      <c r="A336" s="174"/>
      <c r="B336" s="175"/>
      <c r="C336" s="176"/>
      <c r="D336" s="174"/>
      <c r="E336" s="176"/>
      <c r="F336" s="37"/>
    </row>
    <row r="337" spans="1:6" ht="12.75">
      <c r="A337" s="174"/>
      <c r="B337" s="174"/>
      <c r="C337" s="176"/>
      <c r="D337" s="174"/>
      <c r="E337" s="176"/>
      <c r="F337" s="37"/>
    </row>
    <row r="338" spans="1:6" ht="12.75">
      <c r="A338" s="174"/>
      <c r="B338" s="174"/>
      <c r="C338" s="176"/>
      <c r="D338" s="174"/>
      <c r="E338" s="176"/>
      <c r="F338" s="37"/>
    </row>
    <row r="339" spans="1:6" ht="12.75">
      <c r="A339" s="174"/>
      <c r="B339" s="174"/>
      <c r="C339" s="176"/>
      <c r="D339" s="174"/>
      <c r="E339" s="176"/>
      <c r="F339" s="37"/>
    </row>
    <row r="340" spans="1:6" ht="12.75">
      <c r="A340" s="174"/>
      <c r="B340" s="174"/>
      <c r="C340" s="176"/>
      <c r="D340" s="174"/>
      <c r="E340" s="176"/>
      <c r="F340" s="37"/>
    </row>
    <row r="341" spans="1:6" ht="12.75">
      <c r="A341" s="174"/>
      <c r="B341" s="174"/>
      <c r="C341" s="176"/>
      <c r="D341" s="174"/>
      <c r="E341" s="176"/>
      <c r="F341" s="37"/>
    </row>
    <row r="342" spans="1:6" ht="12.75">
      <c r="A342" s="174"/>
      <c r="B342" s="174"/>
      <c r="C342" s="176"/>
      <c r="D342" s="174"/>
      <c r="E342" s="176"/>
      <c r="F342" s="37"/>
    </row>
    <row r="343" spans="1:6" ht="12.75">
      <c r="A343" s="174"/>
      <c r="B343" s="174"/>
      <c r="C343" s="176"/>
      <c r="D343" s="174"/>
      <c r="E343" s="176"/>
      <c r="F343" s="37"/>
    </row>
    <row r="344" spans="1:6" ht="12.75">
      <c r="A344" s="174"/>
      <c r="B344" s="174"/>
      <c r="C344" s="176"/>
      <c r="D344" s="174"/>
      <c r="E344" s="176"/>
      <c r="F344" s="37"/>
    </row>
    <row r="345" spans="1:6" ht="12.75">
      <c r="A345" s="174"/>
      <c r="B345" s="174"/>
      <c r="C345" s="176"/>
      <c r="D345" s="174"/>
      <c r="E345" s="176"/>
      <c r="F345" s="37"/>
    </row>
    <row r="346" spans="1:6" ht="12.75">
      <c r="A346" s="174"/>
      <c r="B346" s="174"/>
      <c r="C346" s="176"/>
      <c r="D346" s="174"/>
      <c r="E346" s="176"/>
      <c r="F346" s="37"/>
    </row>
    <row r="347" spans="1:6" ht="12.75">
      <c r="A347" s="174"/>
      <c r="B347" s="174"/>
      <c r="C347" s="176"/>
      <c r="D347" s="174"/>
      <c r="E347" s="176"/>
      <c r="F347" s="37"/>
    </row>
    <row r="348" spans="1:6" ht="12.75">
      <c r="A348" s="174"/>
      <c r="B348" s="174"/>
      <c r="C348" s="176"/>
      <c r="D348" s="174"/>
      <c r="E348" s="176"/>
      <c r="F348" s="37"/>
    </row>
    <row r="349" spans="1:6" ht="12.75">
      <c r="A349" s="174"/>
      <c r="B349" s="174"/>
      <c r="C349" s="176"/>
      <c r="D349" s="174"/>
      <c r="E349" s="176"/>
      <c r="F349" s="37"/>
    </row>
    <row r="350" spans="1:6" ht="12.75">
      <c r="A350" s="174"/>
      <c r="B350" s="174"/>
      <c r="C350" s="176"/>
      <c r="D350" s="174"/>
      <c r="E350" s="176"/>
      <c r="F350" s="37"/>
    </row>
    <row r="351" spans="1:6" ht="12.75">
      <c r="A351" s="174"/>
      <c r="B351" s="174"/>
      <c r="C351" s="176"/>
      <c r="D351" s="174"/>
      <c r="E351" s="176"/>
      <c r="F351" s="37"/>
    </row>
    <row r="352" spans="1:6" ht="12.75">
      <c r="A352" s="174"/>
      <c r="B352" s="174"/>
      <c r="C352" s="176"/>
      <c r="D352" s="174"/>
      <c r="E352" s="176"/>
      <c r="F352" s="37"/>
    </row>
    <row r="353" spans="1:6" ht="12.75">
      <c r="A353" s="174"/>
      <c r="B353" s="174"/>
      <c r="C353" s="176"/>
      <c r="D353" s="174"/>
      <c r="E353" s="176"/>
      <c r="F353" s="37"/>
    </row>
    <row r="354" spans="1:6" ht="12.75">
      <c r="A354" s="174"/>
      <c r="B354" s="174"/>
      <c r="C354" s="176"/>
      <c r="D354" s="174"/>
      <c r="E354" s="176"/>
      <c r="F354" s="37"/>
    </row>
    <row r="355" spans="1:6" ht="12.75">
      <c r="A355" s="174"/>
      <c r="B355" s="174"/>
      <c r="C355" s="176"/>
      <c r="D355" s="174"/>
      <c r="E355" s="176"/>
      <c r="F355" s="37"/>
    </row>
    <row r="356" spans="1:6" ht="12.75">
      <c r="A356" s="174"/>
      <c r="B356" s="174"/>
      <c r="C356" s="176"/>
      <c r="D356" s="174"/>
      <c r="E356" s="176"/>
      <c r="F356" s="37"/>
    </row>
    <row r="357" spans="1:6" ht="12.75">
      <c r="A357" s="174"/>
      <c r="B357" s="174"/>
      <c r="C357" s="176"/>
      <c r="D357" s="174"/>
      <c r="E357" s="176"/>
      <c r="F357" s="37"/>
    </row>
    <row r="358" spans="2:6" ht="12.75">
      <c r="B358" s="111"/>
      <c r="C358" s="160"/>
      <c r="E358" s="160"/>
      <c r="F358" s="177"/>
    </row>
    <row r="359" spans="2:6" ht="12.75">
      <c r="B359" s="111"/>
      <c r="C359" s="160"/>
      <c r="E359" s="160"/>
      <c r="F359" s="177"/>
    </row>
    <row r="360" spans="2:6" ht="12.75">
      <c r="B360" s="111"/>
      <c r="C360" s="160"/>
      <c r="E360" s="160"/>
      <c r="F360" s="177"/>
    </row>
    <row r="361" spans="2:6" ht="12.75">
      <c r="B361" s="111"/>
      <c r="C361" s="160"/>
      <c r="E361" s="160"/>
      <c r="F361" s="177"/>
    </row>
    <row r="362" spans="2:6" ht="12.75">
      <c r="B362" s="111"/>
      <c r="C362" s="160"/>
      <c r="E362" s="160"/>
      <c r="F362" s="177"/>
    </row>
    <row r="363" spans="2:6" ht="12.75">
      <c r="B363" s="111"/>
      <c r="C363" s="160"/>
      <c r="E363" s="160"/>
      <c r="F363" s="177"/>
    </row>
    <row r="364" spans="2:6" ht="12.75">
      <c r="B364" s="111"/>
      <c r="C364" s="160"/>
      <c r="E364" s="160"/>
      <c r="F364" s="177"/>
    </row>
    <row r="365" spans="2:6" ht="12.75">
      <c r="B365" s="111"/>
      <c r="C365" s="160"/>
      <c r="E365" s="160"/>
      <c r="F365" s="177"/>
    </row>
    <row r="366" spans="2:6" ht="12.75">
      <c r="B366" s="111"/>
      <c r="C366" s="160"/>
      <c r="E366" s="160"/>
      <c r="F366" s="177"/>
    </row>
    <row r="367" spans="2:6" ht="12.75">
      <c r="B367" s="111"/>
      <c r="C367" s="160"/>
      <c r="E367" s="160"/>
      <c r="F367" s="177"/>
    </row>
    <row r="368" spans="2:6" ht="12.75">
      <c r="B368" s="111"/>
      <c r="C368" s="160"/>
      <c r="E368" s="160"/>
      <c r="F368" s="177"/>
    </row>
    <row r="369" spans="2:6" ht="12.75">
      <c r="B369" s="111"/>
      <c r="C369" s="160"/>
      <c r="E369" s="160"/>
      <c r="F369" s="177"/>
    </row>
    <row r="370" spans="2:6" ht="12.75">
      <c r="B370" s="111"/>
      <c r="C370" s="160"/>
      <c r="E370" s="160"/>
      <c r="F370" s="177"/>
    </row>
    <row r="371" spans="2:6" ht="12.75">
      <c r="B371" s="111"/>
      <c r="C371" s="160"/>
      <c r="E371" s="160"/>
      <c r="F371" s="177"/>
    </row>
    <row r="372" spans="2:6" ht="12.75">
      <c r="B372" s="111"/>
      <c r="C372" s="160"/>
      <c r="E372" s="160"/>
      <c r="F372" s="177"/>
    </row>
    <row r="373" spans="2:6" ht="12.75">
      <c r="B373" s="111"/>
      <c r="C373" s="160"/>
      <c r="E373" s="160"/>
      <c r="F373" s="177"/>
    </row>
    <row r="374" spans="2:6" ht="12.75">
      <c r="B374" s="111"/>
      <c r="C374" s="160"/>
      <c r="E374" s="160"/>
      <c r="F374" s="177"/>
    </row>
    <row r="375" spans="2:6" ht="12.75">
      <c r="B375" s="111"/>
      <c r="C375" s="160"/>
      <c r="E375" s="160"/>
      <c r="F375" s="177"/>
    </row>
    <row r="376" spans="2:6" ht="12.75">
      <c r="B376" s="111"/>
      <c r="C376" s="160"/>
      <c r="E376" s="160"/>
      <c r="F376" s="177"/>
    </row>
    <row r="377" spans="2:6" ht="12.75">
      <c r="B377" s="111"/>
      <c r="C377" s="160"/>
      <c r="E377" s="160"/>
      <c r="F377" s="177"/>
    </row>
    <row r="378" spans="2:6" ht="12.75">
      <c r="B378" s="111"/>
      <c r="C378" s="160"/>
      <c r="E378" s="160"/>
      <c r="F378" s="177"/>
    </row>
    <row r="379" spans="2:6" ht="12.75">
      <c r="B379" s="111"/>
      <c r="C379" s="160"/>
      <c r="E379" s="160"/>
      <c r="F379" s="177"/>
    </row>
    <row r="380" spans="2:6" ht="12.75">
      <c r="B380" s="111"/>
      <c r="C380" s="160"/>
      <c r="E380" s="160"/>
      <c r="F380" s="177"/>
    </row>
    <row r="381" spans="2:6" ht="12.75">
      <c r="B381" s="111"/>
      <c r="C381" s="160"/>
      <c r="E381" s="160"/>
      <c r="F381" s="177"/>
    </row>
    <row r="382" spans="2:6" ht="12.75">
      <c r="B382" s="111"/>
      <c r="C382" s="160"/>
      <c r="E382" s="160"/>
      <c r="F382" s="177"/>
    </row>
    <row r="383" spans="2:6" ht="12.75">
      <c r="B383" s="111"/>
      <c r="C383" s="160"/>
      <c r="E383" s="160"/>
      <c r="F383" s="177"/>
    </row>
    <row r="384" spans="2:6" ht="12.75">
      <c r="B384" s="111"/>
      <c r="C384" s="160"/>
      <c r="E384" s="160"/>
      <c r="F384" s="177"/>
    </row>
    <row r="385" spans="2:6" ht="12.75">
      <c r="B385" s="111"/>
      <c r="C385" s="160"/>
      <c r="E385" s="160"/>
      <c r="F385" s="177"/>
    </row>
    <row r="386" spans="2:6" ht="12.75">
      <c r="B386" s="111"/>
      <c r="C386" s="160"/>
      <c r="E386" s="160"/>
      <c r="F386" s="177"/>
    </row>
    <row r="387" spans="2:6" ht="12.75">
      <c r="B387" s="111"/>
      <c r="C387" s="160"/>
      <c r="E387" s="160"/>
      <c r="F387" s="177"/>
    </row>
    <row r="388" spans="2:6" ht="12.75">
      <c r="B388" s="111"/>
      <c r="C388" s="160"/>
      <c r="E388" s="160"/>
      <c r="F388" s="177"/>
    </row>
    <row r="389" spans="2:6" ht="12.75">
      <c r="B389" s="111"/>
      <c r="C389" s="160"/>
      <c r="E389" s="160"/>
      <c r="F389" s="177"/>
    </row>
    <row r="390" spans="2:6" ht="12.75">
      <c r="B390" s="111"/>
      <c r="C390" s="160"/>
      <c r="E390" s="160"/>
      <c r="F390" s="177"/>
    </row>
    <row r="391" spans="2:6" ht="12.75">
      <c r="B391" s="111"/>
      <c r="C391" s="160"/>
      <c r="E391" s="160"/>
      <c r="F391" s="177"/>
    </row>
    <row r="392" spans="2:6" ht="12.75">
      <c r="B392" s="111"/>
      <c r="C392" s="160"/>
      <c r="E392" s="160"/>
      <c r="F392" s="177"/>
    </row>
    <row r="393" spans="2:6" ht="12.75">
      <c r="B393" s="111"/>
      <c r="C393" s="160"/>
      <c r="E393" s="160"/>
      <c r="F393" s="177"/>
    </row>
    <row r="394" spans="2:6" ht="12.75">
      <c r="B394" s="111"/>
      <c r="C394" s="160"/>
      <c r="E394" s="160"/>
      <c r="F394" s="177"/>
    </row>
    <row r="395" spans="2:6" ht="12.75">
      <c r="B395" s="111"/>
      <c r="C395" s="160"/>
      <c r="E395" s="160"/>
      <c r="F395" s="177"/>
    </row>
    <row r="396" spans="2:6" ht="12.75">
      <c r="B396" s="111"/>
      <c r="C396" s="160"/>
      <c r="E396" s="160"/>
      <c r="F396" s="177"/>
    </row>
    <row r="397" spans="2:6" ht="12.75">
      <c r="B397" s="111"/>
      <c r="C397" s="160"/>
      <c r="E397" s="160"/>
      <c r="F397" s="177"/>
    </row>
    <row r="398" spans="2:6" ht="12.75">
      <c r="B398" s="111"/>
      <c r="C398" s="160"/>
      <c r="E398" s="160"/>
      <c r="F398" s="177"/>
    </row>
    <row r="399" spans="2:6" ht="12.75">
      <c r="B399" s="111"/>
      <c r="C399" s="160"/>
      <c r="E399" s="160"/>
      <c r="F399" s="177"/>
    </row>
    <row r="400" spans="2:6" ht="12.75">
      <c r="B400" s="111"/>
      <c r="C400" s="160"/>
      <c r="E400" s="160"/>
      <c r="F400" s="177"/>
    </row>
    <row r="401" spans="2:6" ht="12.75">
      <c r="B401" s="111"/>
      <c r="C401" s="160"/>
      <c r="E401" s="160"/>
      <c r="F401" s="177"/>
    </row>
    <row r="402" spans="2:6" ht="12.75">
      <c r="B402" s="111"/>
      <c r="C402" s="160"/>
      <c r="E402" s="160"/>
      <c r="F402" s="177"/>
    </row>
    <row r="403" spans="2:6" ht="12.75">
      <c r="B403" s="111"/>
      <c r="C403" s="160"/>
      <c r="E403" s="160"/>
      <c r="F403" s="177"/>
    </row>
    <row r="404" spans="2:6" ht="12.75">
      <c r="B404" s="111"/>
      <c r="C404" s="160"/>
      <c r="E404" s="160"/>
      <c r="F404" s="177"/>
    </row>
    <row r="405" spans="2:6" ht="12.75">
      <c r="B405" s="111"/>
      <c r="C405" s="160"/>
      <c r="E405" s="160"/>
      <c r="F405" s="177"/>
    </row>
    <row r="406" spans="2:6" ht="12.75">
      <c r="B406" s="111"/>
      <c r="C406" s="160"/>
      <c r="E406" s="160"/>
      <c r="F406" s="177"/>
    </row>
    <row r="407" spans="2:6" ht="12.75">
      <c r="B407" s="111"/>
      <c r="C407" s="160"/>
      <c r="E407" s="160"/>
      <c r="F407" s="177"/>
    </row>
    <row r="408" spans="2:6" ht="12.75">
      <c r="B408" s="111"/>
      <c r="C408" s="160"/>
      <c r="E408" s="160"/>
      <c r="F408" s="177"/>
    </row>
    <row r="409" spans="2:6" ht="12.75">
      <c r="B409" s="111"/>
      <c r="C409" s="160"/>
      <c r="E409" s="160"/>
      <c r="F409" s="177"/>
    </row>
    <row r="410" spans="2:6" ht="12.75">
      <c r="B410" s="111"/>
      <c r="C410" s="160"/>
      <c r="E410" s="160"/>
      <c r="F410" s="177"/>
    </row>
    <row r="411" spans="2:6" ht="12.75">
      <c r="B411" s="111"/>
      <c r="C411" s="160"/>
      <c r="E411" s="160"/>
      <c r="F411" s="177"/>
    </row>
    <row r="412" spans="2:6" ht="12.75">
      <c r="B412" s="111"/>
      <c r="C412" s="160"/>
      <c r="E412" s="160"/>
      <c r="F412" s="177"/>
    </row>
    <row r="413" spans="2:6" ht="12.75">
      <c r="B413" s="111"/>
      <c r="C413" s="160"/>
      <c r="E413" s="160"/>
      <c r="F413" s="177"/>
    </row>
    <row r="414" spans="2:6" ht="12.75">
      <c r="B414" s="111"/>
      <c r="C414" s="160"/>
      <c r="E414" s="160"/>
      <c r="F414" s="177"/>
    </row>
    <row r="415" spans="2:6" ht="12.75">
      <c r="B415" s="111"/>
      <c r="C415" s="160"/>
      <c r="E415" s="160"/>
      <c r="F415" s="177"/>
    </row>
    <row r="416" spans="2:6" ht="12.75">
      <c r="B416" s="111"/>
      <c r="C416" s="160"/>
      <c r="E416" s="160"/>
      <c r="F416" s="177"/>
    </row>
    <row r="417" spans="2:6" ht="12.75">
      <c r="B417" s="111"/>
      <c r="C417" s="160"/>
      <c r="E417" s="160"/>
      <c r="F417" s="177"/>
    </row>
    <row r="418" spans="2:6" ht="12.75">
      <c r="B418" s="111"/>
      <c r="C418" s="160"/>
      <c r="E418" s="160"/>
      <c r="F418" s="177"/>
    </row>
    <row r="419" spans="2:6" ht="12.75">
      <c r="B419" s="111"/>
      <c r="C419" s="160"/>
      <c r="E419" s="160"/>
      <c r="F419" s="177"/>
    </row>
    <row r="420" spans="2:6" ht="12.75">
      <c r="B420" s="111"/>
      <c r="C420" s="160"/>
      <c r="E420" s="160"/>
      <c r="F420" s="177"/>
    </row>
    <row r="421" spans="2:6" ht="12.75">
      <c r="B421" s="111"/>
      <c r="C421" s="160"/>
      <c r="E421" s="160"/>
      <c r="F421" s="177"/>
    </row>
    <row r="422" spans="2:6" ht="12.75">
      <c r="B422" s="111"/>
      <c r="C422" s="160"/>
      <c r="E422" s="160"/>
      <c r="F422" s="177"/>
    </row>
    <row r="423" spans="2:6" ht="12.75">
      <c r="B423" s="111"/>
      <c r="C423" s="160"/>
      <c r="E423" s="160"/>
      <c r="F423" s="177"/>
    </row>
    <row r="424" spans="2:6" ht="12.75">
      <c r="B424" s="111"/>
      <c r="C424" s="160"/>
      <c r="E424" s="160"/>
      <c r="F424" s="177"/>
    </row>
    <row r="425" spans="2:6" ht="12.75">
      <c r="B425" s="111"/>
      <c r="C425" s="160"/>
      <c r="E425" s="160"/>
      <c r="F425" s="177"/>
    </row>
    <row r="426" spans="2:6" ht="12.75">
      <c r="B426" s="111"/>
      <c r="C426" s="160"/>
      <c r="E426" s="160"/>
      <c r="F426" s="177"/>
    </row>
    <row r="427" spans="2:6" ht="12.75">
      <c r="B427" s="111"/>
      <c r="C427" s="160"/>
      <c r="E427" s="160"/>
      <c r="F427" s="177"/>
    </row>
    <row r="428" spans="2:6" ht="12.75">
      <c r="B428" s="111"/>
      <c r="C428" s="160"/>
      <c r="E428" s="160"/>
      <c r="F428" s="177"/>
    </row>
    <row r="429" spans="2:6" ht="12.75">
      <c r="B429" s="111"/>
      <c r="C429" s="160"/>
      <c r="E429" s="160"/>
      <c r="F429" s="177"/>
    </row>
    <row r="430" spans="2:6" ht="12.75">
      <c r="B430" s="111"/>
      <c r="C430" s="160"/>
      <c r="E430" s="160"/>
      <c r="F430" s="177"/>
    </row>
    <row r="431" spans="2:6" ht="12.75">
      <c r="B431" s="111"/>
      <c r="C431" s="160"/>
      <c r="E431" s="160"/>
      <c r="F431" s="177"/>
    </row>
    <row r="432" spans="2:6" ht="12.75">
      <c r="B432" s="111"/>
      <c r="C432" s="160"/>
      <c r="E432" s="160"/>
      <c r="F432" s="177"/>
    </row>
    <row r="433" spans="2:6" ht="12.75">
      <c r="B433" s="111"/>
      <c r="C433" s="160"/>
      <c r="E433" s="160"/>
      <c r="F433" s="177"/>
    </row>
    <row r="434" spans="2:6" ht="12.75">
      <c r="B434" s="111"/>
      <c r="C434" s="160"/>
      <c r="E434" s="160"/>
      <c r="F434" s="177"/>
    </row>
    <row r="435" spans="2:6" ht="12.75">
      <c r="B435" s="111"/>
      <c r="C435" s="160"/>
      <c r="E435" s="160"/>
      <c r="F435" s="177"/>
    </row>
    <row r="436" spans="2:6" ht="12.75">
      <c r="B436" s="111"/>
      <c r="C436" s="160"/>
      <c r="E436" s="160"/>
      <c r="F436" s="177"/>
    </row>
    <row r="437" spans="2:6" ht="12.75">
      <c r="B437" s="111"/>
      <c r="C437" s="160"/>
      <c r="E437" s="160"/>
      <c r="F437" s="177"/>
    </row>
    <row r="438" spans="2:6" ht="12.75">
      <c r="B438" s="111"/>
      <c r="C438" s="160"/>
      <c r="E438" s="160"/>
      <c r="F438" s="177"/>
    </row>
    <row r="439" spans="2:6" ht="12.75">
      <c r="B439" s="111"/>
      <c r="C439" s="160"/>
      <c r="E439" s="160"/>
      <c r="F439" s="177"/>
    </row>
    <row r="440" spans="2:6" ht="12.75">
      <c r="B440" s="111"/>
      <c r="C440" s="160"/>
      <c r="E440" s="160"/>
      <c r="F440" s="177"/>
    </row>
    <row r="441" spans="2:6" ht="12.75">
      <c r="B441" s="111"/>
      <c r="C441" s="160"/>
      <c r="E441" s="160"/>
      <c r="F441" s="177"/>
    </row>
    <row r="442" spans="2:6" ht="12.75">
      <c r="B442" s="111"/>
      <c r="C442" s="160"/>
      <c r="E442" s="160"/>
      <c r="F442" s="177"/>
    </row>
    <row r="443" spans="2:6" ht="12.75">
      <c r="B443" s="111"/>
      <c r="C443" s="160"/>
      <c r="E443" s="160"/>
      <c r="F443" s="177"/>
    </row>
    <row r="444" spans="2:6" ht="12.75">
      <c r="B444" s="111"/>
      <c r="C444" s="160"/>
      <c r="E444" s="160"/>
      <c r="F444" s="177"/>
    </row>
    <row r="445" spans="2:6" ht="12.75">
      <c r="B445" s="111"/>
      <c r="C445" s="160"/>
      <c r="E445" s="160"/>
      <c r="F445" s="177"/>
    </row>
    <row r="446" spans="2:6" ht="12.75">
      <c r="B446" s="111"/>
      <c r="C446" s="160"/>
      <c r="E446" s="160"/>
      <c r="F446" s="177"/>
    </row>
    <row r="447" spans="2:6" ht="12.75">
      <c r="B447" s="111"/>
      <c r="C447" s="160"/>
      <c r="E447" s="160"/>
      <c r="F447" s="177"/>
    </row>
    <row r="448" spans="2:6" ht="12.75">
      <c r="B448" s="111"/>
      <c r="C448" s="160"/>
      <c r="E448" s="160"/>
      <c r="F448" s="177"/>
    </row>
    <row r="449" spans="2:6" ht="12.75">
      <c r="B449" s="111"/>
      <c r="C449" s="160"/>
      <c r="E449" s="160"/>
      <c r="F449" s="177"/>
    </row>
    <row r="450" spans="2:6" ht="12.75">
      <c r="B450" s="111"/>
      <c r="C450" s="160"/>
      <c r="E450" s="160"/>
      <c r="F450" s="177"/>
    </row>
    <row r="451" spans="2:6" ht="12.75">
      <c r="B451" s="111"/>
      <c r="C451" s="160"/>
      <c r="E451" s="160"/>
      <c r="F451" s="177"/>
    </row>
    <row r="452" spans="2:6" ht="12.75">
      <c r="B452" s="111"/>
      <c r="C452" s="160"/>
      <c r="E452" s="160"/>
      <c r="F452" s="177"/>
    </row>
    <row r="453" spans="2:6" ht="12.75">
      <c r="B453" s="111"/>
      <c r="C453" s="160"/>
      <c r="E453" s="160"/>
      <c r="F453" s="177"/>
    </row>
    <row r="454" spans="2:6" ht="12.75">
      <c r="B454" s="111"/>
      <c r="C454" s="160"/>
      <c r="E454" s="160"/>
      <c r="F454" s="177"/>
    </row>
    <row r="455" spans="2:6" ht="12.75">
      <c r="B455" s="111"/>
      <c r="C455" s="160"/>
      <c r="E455" s="160"/>
      <c r="F455" s="177"/>
    </row>
    <row r="456" spans="2:6" ht="12.75">
      <c r="B456" s="111"/>
      <c r="C456" s="160"/>
      <c r="E456" s="160"/>
      <c r="F456" s="177"/>
    </row>
    <row r="457" spans="2:6" ht="12.75">
      <c r="B457" s="111"/>
      <c r="C457" s="160"/>
      <c r="E457" s="160"/>
      <c r="F457" s="177"/>
    </row>
    <row r="458" spans="2:6" ht="12.75">
      <c r="B458" s="111"/>
      <c r="C458" s="160"/>
      <c r="E458" s="160"/>
      <c r="F458" s="177"/>
    </row>
    <row r="459" spans="2:6" ht="12.75">
      <c r="B459" s="111"/>
      <c r="C459" s="160"/>
      <c r="E459" s="160"/>
      <c r="F459" s="177"/>
    </row>
    <row r="460" spans="2:6" ht="12.75">
      <c r="B460" s="111"/>
      <c r="C460" s="160"/>
      <c r="E460" s="160"/>
      <c r="F460" s="177"/>
    </row>
    <row r="461" spans="2:6" ht="12.75">
      <c r="B461" s="111"/>
      <c r="C461" s="160"/>
      <c r="E461" s="160"/>
      <c r="F461" s="177"/>
    </row>
    <row r="462" spans="2:6" ht="12.75">
      <c r="B462" s="111"/>
      <c r="C462" s="160"/>
      <c r="E462" s="160"/>
      <c r="F462" s="177"/>
    </row>
    <row r="463" spans="2:6" ht="12.75">
      <c r="B463" s="111"/>
      <c r="C463" s="160"/>
      <c r="E463" s="160"/>
      <c r="F463" s="177"/>
    </row>
    <row r="464" spans="2:6" ht="12.75">
      <c r="B464" s="111"/>
      <c r="C464" s="160"/>
      <c r="E464" s="160"/>
      <c r="F464" s="177"/>
    </row>
    <row r="465" spans="2:6" ht="12.75">
      <c r="B465" s="111"/>
      <c r="C465" s="160"/>
      <c r="E465" s="160"/>
      <c r="F465" s="177"/>
    </row>
    <row r="466" spans="2:6" ht="12.75">
      <c r="B466" s="111"/>
      <c r="C466" s="160"/>
      <c r="E466" s="160"/>
      <c r="F466" s="177"/>
    </row>
    <row r="467" spans="2:6" ht="12.75">
      <c r="B467" s="111"/>
      <c r="C467" s="160"/>
      <c r="E467" s="160"/>
      <c r="F467" s="177"/>
    </row>
    <row r="468" spans="2:6" ht="12.75">
      <c r="B468" s="111"/>
      <c r="C468" s="160"/>
      <c r="E468" s="160"/>
      <c r="F468" s="177"/>
    </row>
    <row r="469" spans="2:6" ht="12.75">
      <c r="B469" s="111"/>
      <c r="C469" s="160"/>
      <c r="E469" s="160"/>
      <c r="F469" s="177"/>
    </row>
    <row r="470" spans="2:6" ht="12.75">
      <c r="B470" s="111"/>
      <c r="C470" s="160"/>
      <c r="E470" s="160"/>
      <c r="F470" s="177"/>
    </row>
    <row r="471" spans="2:6" ht="12.75">
      <c r="B471" s="111"/>
      <c r="C471" s="160"/>
      <c r="E471" s="160"/>
      <c r="F471" s="177"/>
    </row>
    <row r="472" spans="2:6" ht="12.75">
      <c r="B472" s="111"/>
      <c r="C472" s="160"/>
      <c r="E472" s="160"/>
      <c r="F472" s="177"/>
    </row>
    <row r="473" spans="2:6" ht="12.75">
      <c r="B473" s="111"/>
      <c r="C473" s="160"/>
      <c r="E473" s="160"/>
      <c r="F473" s="177"/>
    </row>
    <row r="474" spans="2:6" ht="12.75">
      <c r="B474" s="111"/>
      <c r="C474" s="160"/>
      <c r="E474" s="160"/>
      <c r="F474" s="177"/>
    </row>
    <row r="475" spans="2:6" ht="12.75">
      <c r="B475" s="111"/>
      <c r="C475" s="160"/>
      <c r="E475" s="160"/>
      <c r="F475" s="177"/>
    </row>
    <row r="476" spans="2:6" ht="12.75">
      <c r="B476" s="111"/>
      <c r="C476" s="160"/>
      <c r="E476" s="160"/>
      <c r="F476" s="177"/>
    </row>
    <row r="477" spans="2:6" ht="12.75">
      <c r="B477" s="111"/>
      <c r="C477" s="160"/>
      <c r="E477" s="160"/>
      <c r="F477" s="177"/>
    </row>
    <row r="478" spans="2:6" ht="12.75">
      <c r="B478" s="111"/>
      <c r="C478" s="160"/>
      <c r="E478" s="160"/>
      <c r="F478" s="177"/>
    </row>
    <row r="479" spans="2:6" ht="12.75">
      <c r="B479" s="111"/>
      <c r="C479" s="160"/>
      <c r="E479" s="160"/>
      <c r="F479" s="177"/>
    </row>
    <row r="480" spans="2:6" ht="12.75">
      <c r="B480" s="111"/>
      <c r="C480" s="160"/>
      <c r="E480" s="160"/>
      <c r="F480" s="177"/>
    </row>
    <row r="481" spans="2:6" ht="12.75">
      <c r="B481" s="111"/>
      <c r="C481" s="160"/>
      <c r="E481" s="160"/>
      <c r="F481" s="177"/>
    </row>
    <row r="482" spans="2:6" ht="12.75">
      <c r="B482" s="111"/>
      <c r="C482" s="160"/>
      <c r="E482" s="160"/>
      <c r="F482" s="177"/>
    </row>
    <row r="483" spans="2:6" ht="12.75">
      <c r="B483" s="111"/>
      <c r="C483" s="160"/>
      <c r="E483" s="160"/>
      <c r="F483" s="177"/>
    </row>
    <row r="484" spans="2:6" ht="12.75">
      <c r="B484" s="111"/>
      <c r="C484" s="160"/>
      <c r="E484" s="160"/>
      <c r="F484" s="177"/>
    </row>
    <row r="485" spans="2:6" ht="12.75">
      <c r="B485" s="111"/>
      <c r="C485" s="160"/>
      <c r="E485" s="160"/>
      <c r="F485" s="177"/>
    </row>
    <row r="486" spans="2:6" ht="12.75">
      <c r="B486" s="111"/>
      <c r="C486" s="160"/>
      <c r="E486" s="160"/>
      <c r="F486" s="177"/>
    </row>
    <row r="487" spans="2:6" ht="12.75">
      <c r="B487" s="111"/>
      <c r="C487" s="160"/>
      <c r="E487" s="160"/>
      <c r="F487" s="177"/>
    </row>
    <row r="488" spans="2:6" ht="12.75">
      <c r="B488" s="111"/>
      <c r="C488" s="160"/>
      <c r="E488" s="160"/>
      <c r="F488" s="177"/>
    </row>
    <row r="489" spans="2:6" ht="12.75">
      <c r="B489" s="111"/>
      <c r="C489" s="160"/>
      <c r="E489" s="160"/>
      <c r="F489" s="177"/>
    </row>
    <row r="490" spans="2:6" ht="12.75">
      <c r="B490" s="111"/>
      <c r="C490" s="160"/>
      <c r="E490" s="160"/>
      <c r="F490" s="177"/>
    </row>
    <row r="491" spans="2:6" ht="12.75">
      <c r="B491" s="111"/>
      <c r="C491" s="160"/>
      <c r="E491" s="160"/>
      <c r="F491" s="177"/>
    </row>
    <row r="492" spans="2:6" ht="12.75">
      <c r="B492" s="111"/>
      <c r="C492" s="160"/>
      <c r="E492" s="160"/>
      <c r="F492" s="177"/>
    </row>
    <row r="493" spans="2:6" ht="12.75">
      <c r="B493" s="111"/>
      <c r="C493" s="160"/>
      <c r="E493" s="160"/>
      <c r="F493" s="177"/>
    </row>
    <row r="494" spans="2:6" ht="12.75">
      <c r="B494" s="111"/>
      <c r="C494" s="160"/>
      <c r="E494" s="160"/>
      <c r="F494" s="177"/>
    </row>
    <row r="495" spans="2:6" ht="12.75">
      <c r="B495" s="111"/>
      <c r="C495" s="160"/>
      <c r="E495" s="160"/>
      <c r="F495" s="177"/>
    </row>
    <row r="496" spans="2:6" ht="12.75">
      <c r="B496" s="111"/>
      <c r="C496" s="160"/>
      <c r="E496" s="160"/>
      <c r="F496" s="177"/>
    </row>
    <row r="497" spans="2:6" ht="12.75">
      <c r="B497" s="111"/>
      <c r="C497" s="160"/>
      <c r="E497" s="160"/>
      <c r="F497" s="177"/>
    </row>
    <row r="498" spans="2:6" ht="12.75">
      <c r="B498" s="111"/>
      <c r="C498" s="160"/>
      <c r="E498" s="160"/>
      <c r="F498" s="177"/>
    </row>
    <row r="499" spans="2:6" ht="12.75">
      <c r="B499" s="111"/>
      <c r="C499" s="160"/>
      <c r="E499" s="160"/>
      <c r="F499" s="177"/>
    </row>
    <row r="500" spans="2:6" ht="12.75">
      <c r="B500" s="111"/>
      <c r="C500" s="160"/>
      <c r="E500" s="160"/>
      <c r="F500" s="177"/>
    </row>
    <row r="501" spans="2:6" ht="12.75">
      <c r="B501" s="111"/>
      <c r="C501" s="160"/>
      <c r="E501" s="160"/>
      <c r="F501" s="177"/>
    </row>
    <row r="502" spans="2:6" ht="12.75">
      <c r="B502" s="111"/>
      <c r="C502" s="160"/>
      <c r="E502" s="160"/>
      <c r="F502" s="177"/>
    </row>
    <row r="503" spans="2:6" ht="12.75">
      <c r="B503" s="111"/>
      <c r="C503" s="160"/>
      <c r="E503" s="160"/>
      <c r="F503" s="177"/>
    </row>
    <row r="504" spans="2:6" ht="12.75">
      <c r="B504" s="111"/>
      <c r="C504" s="160"/>
      <c r="E504" s="160"/>
      <c r="F504" s="177"/>
    </row>
    <row r="505" spans="2:6" ht="12.75">
      <c r="B505" s="111"/>
      <c r="C505" s="160"/>
      <c r="E505" s="160"/>
      <c r="F505" s="177"/>
    </row>
    <row r="506" spans="2:6" ht="12.75">
      <c r="B506" s="111"/>
      <c r="C506" s="160"/>
      <c r="E506" s="160"/>
      <c r="F506" s="177"/>
    </row>
    <row r="507" spans="2:6" ht="12.75">
      <c r="B507" s="111"/>
      <c r="C507" s="160"/>
      <c r="E507" s="160"/>
      <c r="F507" s="177"/>
    </row>
    <row r="508" spans="2:6" ht="12.75">
      <c r="B508" s="111"/>
      <c r="C508" s="160"/>
      <c r="E508" s="160"/>
      <c r="F508" s="177"/>
    </row>
    <row r="509" spans="2:6" ht="12.75">
      <c r="B509" s="111"/>
      <c r="C509" s="160"/>
      <c r="E509" s="160"/>
      <c r="F509" s="177"/>
    </row>
    <row r="510" spans="2:6" ht="12.75">
      <c r="B510" s="111"/>
      <c r="C510" s="160"/>
      <c r="E510" s="160"/>
      <c r="F510" s="177"/>
    </row>
    <row r="511" spans="2:6" ht="12.75">
      <c r="B511" s="111"/>
      <c r="C511" s="160"/>
      <c r="E511" s="160"/>
      <c r="F511" s="177"/>
    </row>
    <row r="512" spans="2:6" ht="12.75">
      <c r="B512" s="111"/>
      <c r="C512" s="160"/>
      <c r="E512" s="160"/>
      <c r="F512" s="177"/>
    </row>
    <row r="513" spans="2:6" ht="12.75">
      <c r="B513" s="111"/>
      <c r="C513" s="160"/>
      <c r="E513" s="160"/>
      <c r="F513" s="177"/>
    </row>
    <row r="514" spans="2:6" ht="12.75">
      <c r="B514" s="111"/>
      <c r="C514" s="160"/>
      <c r="E514" s="160"/>
      <c r="F514" s="177"/>
    </row>
    <row r="515" spans="2:6" ht="12.75">
      <c r="B515" s="111"/>
      <c r="C515" s="160"/>
      <c r="E515" s="160"/>
      <c r="F515" s="177"/>
    </row>
    <row r="516" spans="2:6" ht="12.75">
      <c r="B516" s="111"/>
      <c r="C516" s="160"/>
      <c r="E516" s="160"/>
      <c r="F516" s="177"/>
    </row>
    <row r="517" spans="2:6" ht="12.75">
      <c r="B517" s="111"/>
      <c r="C517" s="160"/>
      <c r="E517" s="160"/>
      <c r="F517" s="177"/>
    </row>
    <row r="518" spans="2:6" ht="12.75">
      <c r="B518" s="111"/>
      <c r="C518" s="160"/>
      <c r="E518" s="160"/>
      <c r="F518" s="177"/>
    </row>
    <row r="519" spans="2:6" ht="12.75">
      <c r="B519" s="111"/>
      <c r="C519" s="160"/>
      <c r="E519" s="160"/>
      <c r="F519" s="177"/>
    </row>
    <row r="520" spans="2:6" ht="12.75">
      <c r="B520" s="111"/>
      <c r="C520" s="160"/>
      <c r="E520" s="160"/>
      <c r="F520" s="177"/>
    </row>
    <row r="521" spans="2:6" ht="12.75">
      <c r="B521" s="111"/>
      <c r="C521" s="160"/>
      <c r="E521" s="160"/>
      <c r="F521" s="177"/>
    </row>
    <row r="522" spans="2:6" ht="12.75">
      <c r="B522" s="111"/>
      <c r="C522" s="160"/>
      <c r="E522" s="160"/>
      <c r="F522" s="177"/>
    </row>
    <row r="523" spans="2:6" ht="12.75">
      <c r="B523" s="111"/>
      <c r="C523" s="160"/>
      <c r="E523" s="160"/>
      <c r="F523" s="177"/>
    </row>
    <row r="524" spans="2:6" ht="12.75">
      <c r="B524" s="111"/>
      <c r="C524" s="160"/>
      <c r="E524" s="160"/>
      <c r="F524" s="177"/>
    </row>
    <row r="525" spans="2:6" ht="12.75">
      <c r="B525" s="111"/>
      <c r="C525" s="160"/>
      <c r="E525" s="160"/>
      <c r="F525" s="177"/>
    </row>
    <row r="526" spans="2:6" ht="12.75">
      <c r="B526" s="111"/>
      <c r="C526" s="160"/>
      <c r="E526" s="160"/>
      <c r="F526" s="177"/>
    </row>
    <row r="527" spans="2:6" ht="12.75">
      <c r="B527" s="111"/>
      <c r="C527" s="160"/>
      <c r="E527" s="160"/>
      <c r="F527" s="177"/>
    </row>
    <row r="528" spans="2:6" ht="12.75">
      <c r="B528" s="111"/>
      <c r="C528" s="160"/>
      <c r="E528" s="160"/>
      <c r="F528" s="177"/>
    </row>
    <row r="529" spans="2:6" ht="12.75">
      <c r="B529" s="111"/>
      <c r="C529" s="160"/>
      <c r="E529" s="160"/>
      <c r="F529" s="177"/>
    </row>
    <row r="530" spans="2:6" ht="12.75">
      <c r="B530" s="111"/>
      <c r="C530" s="160"/>
      <c r="E530" s="160"/>
      <c r="F530" s="177"/>
    </row>
    <row r="531" spans="2:6" ht="12.75">
      <c r="B531" s="111"/>
      <c r="C531" s="160"/>
      <c r="E531" s="160"/>
      <c r="F531" s="177"/>
    </row>
    <row r="532" spans="2:6" ht="12.75">
      <c r="B532" s="111"/>
      <c r="C532" s="160"/>
      <c r="E532" s="160"/>
      <c r="F532" s="177"/>
    </row>
    <row r="533" spans="2:6" ht="12.75">
      <c r="B533" s="111"/>
      <c r="C533" s="160"/>
      <c r="E533" s="160"/>
      <c r="F533" s="177"/>
    </row>
    <row r="534" spans="2:6" ht="12.75">
      <c r="B534" s="111"/>
      <c r="C534" s="160"/>
      <c r="E534" s="160"/>
      <c r="F534" s="177"/>
    </row>
    <row r="535" spans="2:6" ht="12.75">
      <c r="B535" s="111"/>
      <c r="C535" s="160"/>
      <c r="E535" s="160"/>
      <c r="F535" s="177"/>
    </row>
    <row r="536" spans="2:6" ht="12.75">
      <c r="B536" s="111"/>
      <c r="C536" s="160"/>
      <c r="E536" s="160"/>
      <c r="F536" s="177"/>
    </row>
    <row r="537" spans="2:6" ht="12.75">
      <c r="B537" s="111"/>
      <c r="C537" s="160"/>
      <c r="E537" s="160"/>
      <c r="F537" s="177"/>
    </row>
    <row r="538" spans="2:6" ht="12.75">
      <c r="B538" s="111"/>
      <c r="C538" s="160"/>
      <c r="E538" s="160"/>
      <c r="F538" s="177"/>
    </row>
    <row r="539" spans="2:6" ht="12.75">
      <c r="B539" s="111"/>
      <c r="C539" s="160"/>
      <c r="E539" s="160"/>
      <c r="F539" s="177"/>
    </row>
    <row r="540" spans="2:6" ht="12.75">
      <c r="B540" s="111"/>
      <c r="C540" s="160"/>
      <c r="E540" s="160"/>
      <c r="F540" s="177"/>
    </row>
    <row r="541" spans="2:6" ht="12.75">
      <c r="B541" s="111"/>
      <c r="C541" s="160"/>
      <c r="E541" s="160"/>
      <c r="F541" s="177"/>
    </row>
    <row r="542" spans="2:6" ht="12.75">
      <c r="B542" s="111"/>
      <c r="C542" s="160"/>
      <c r="E542" s="160"/>
      <c r="F542" s="177"/>
    </row>
    <row r="543" spans="2:6" ht="12.75">
      <c r="B543" s="111"/>
      <c r="C543" s="160"/>
      <c r="E543" s="160"/>
      <c r="F543" s="177"/>
    </row>
    <row r="544" spans="2:6" ht="12.75">
      <c r="B544" s="111"/>
      <c r="C544" s="160"/>
      <c r="E544" s="160"/>
      <c r="F544" s="177"/>
    </row>
    <row r="545" spans="2:6" ht="12.75">
      <c r="B545" s="111"/>
      <c r="C545" s="160"/>
      <c r="E545" s="160"/>
      <c r="F545" s="177"/>
    </row>
    <row r="546" spans="2:6" ht="12.75">
      <c r="B546" s="111"/>
      <c r="C546" s="160"/>
      <c r="E546" s="160"/>
      <c r="F546" s="177"/>
    </row>
    <row r="547" spans="2:6" ht="12.75">
      <c r="B547" s="111"/>
      <c r="C547" s="160"/>
      <c r="E547" s="160"/>
      <c r="F547" s="177"/>
    </row>
    <row r="548" spans="2:6" ht="12.75">
      <c r="B548" s="111"/>
      <c r="C548" s="160"/>
      <c r="E548" s="160"/>
      <c r="F548" s="177"/>
    </row>
    <row r="549" spans="2:6" ht="12.75">
      <c r="B549" s="111"/>
      <c r="C549" s="160"/>
      <c r="E549" s="160"/>
      <c r="F549" s="177"/>
    </row>
    <row r="550" spans="2:6" ht="12.75">
      <c r="B550" s="111"/>
      <c r="C550" s="160"/>
      <c r="E550" s="160"/>
      <c r="F550" s="177"/>
    </row>
    <row r="551" spans="2:6" ht="12.75">
      <c r="B551" s="111"/>
      <c r="C551" s="160"/>
      <c r="E551" s="160"/>
      <c r="F551" s="177"/>
    </row>
    <row r="552" spans="2:6" ht="12.75">
      <c r="B552" s="111"/>
      <c r="C552" s="160"/>
      <c r="E552" s="160"/>
      <c r="F552" s="177"/>
    </row>
    <row r="553" spans="2:6" ht="12.75">
      <c r="B553" s="111"/>
      <c r="C553" s="160"/>
      <c r="E553" s="160"/>
      <c r="F553" s="177"/>
    </row>
    <row r="554" spans="2:6" ht="12.75">
      <c r="B554" s="111"/>
      <c r="C554" s="160"/>
      <c r="E554" s="160"/>
      <c r="F554" s="177"/>
    </row>
    <row r="555" spans="2:6" ht="12.75">
      <c r="B555" s="111"/>
      <c r="C555" s="160"/>
      <c r="E555" s="160"/>
      <c r="F555" s="177"/>
    </row>
    <row r="556" spans="2:6" ht="12.75">
      <c r="B556" s="111"/>
      <c r="C556" s="160"/>
      <c r="E556" s="160"/>
      <c r="F556" s="177"/>
    </row>
    <row r="557" spans="2:6" ht="12.75">
      <c r="B557" s="111"/>
      <c r="C557" s="160"/>
      <c r="E557" s="160"/>
      <c r="F557" s="177"/>
    </row>
    <row r="558" spans="2:6" ht="12.75">
      <c r="B558" s="111"/>
      <c r="C558" s="160"/>
      <c r="E558" s="160"/>
      <c r="F558" s="177"/>
    </row>
    <row r="559" spans="2:6" ht="12.75">
      <c r="B559" s="111"/>
      <c r="C559" s="160"/>
      <c r="E559" s="160"/>
      <c r="F559" s="177"/>
    </row>
    <row r="560" spans="2:6" ht="12.75">
      <c r="B560" s="111"/>
      <c r="C560" s="160"/>
      <c r="E560" s="160"/>
      <c r="F560" s="177"/>
    </row>
    <row r="561" spans="2:6" ht="12.75">
      <c r="B561" s="111"/>
      <c r="C561" s="160"/>
      <c r="E561" s="160"/>
      <c r="F561" s="177"/>
    </row>
    <row r="562" spans="2:6" ht="12.75">
      <c r="B562" s="111"/>
      <c r="C562" s="160"/>
      <c r="E562" s="160"/>
      <c r="F562" s="177"/>
    </row>
    <row r="563" spans="2:6" ht="12.75">
      <c r="B563" s="111"/>
      <c r="C563" s="160"/>
      <c r="E563" s="160"/>
      <c r="F563" s="177"/>
    </row>
    <row r="564" spans="2:6" ht="12.75">
      <c r="B564" s="111"/>
      <c r="C564" s="160"/>
      <c r="E564" s="160"/>
      <c r="F564" s="177"/>
    </row>
    <row r="565" spans="2:6" ht="12.75">
      <c r="B565" s="111"/>
      <c r="C565" s="160"/>
      <c r="E565" s="160"/>
      <c r="F565" s="177"/>
    </row>
    <row r="566" spans="2:6" ht="12.75">
      <c r="B566" s="111"/>
      <c r="C566" s="160"/>
      <c r="E566" s="160"/>
      <c r="F566" s="177"/>
    </row>
    <row r="567" spans="2:6" ht="12.75">
      <c r="B567" s="111"/>
      <c r="C567" s="160"/>
      <c r="E567" s="160"/>
      <c r="F567" s="177"/>
    </row>
    <row r="568" spans="2:6" ht="12.75">
      <c r="B568" s="111"/>
      <c r="C568" s="160"/>
      <c r="E568" s="160"/>
      <c r="F568" s="177"/>
    </row>
    <row r="569" spans="2:6" ht="12.75">
      <c r="B569" s="111"/>
      <c r="C569" s="160"/>
      <c r="E569" s="160"/>
      <c r="F569" s="177"/>
    </row>
    <row r="570" spans="2:6" ht="12.75">
      <c r="B570" s="111"/>
      <c r="C570" s="160"/>
      <c r="E570" s="160"/>
      <c r="F570" s="177"/>
    </row>
    <row r="571" spans="2:6" ht="12.75">
      <c r="B571" s="111"/>
      <c r="C571" s="160"/>
      <c r="E571" s="160"/>
      <c r="F571" s="177"/>
    </row>
    <row r="572" spans="2:6" ht="12.75">
      <c r="B572" s="111"/>
      <c r="C572" s="160"/>
      <c r="E572" s="160"/>
      <c r="F572" s="177"/>
    </row>
    <row r="573" spans="2:6" ht="12.75">
      <c r="B573" s="111"/>
      <c r="C573" s="160"/>
      <c r="E573" s="160"/>
      <c r="F573" s="177"/>
    </row>
    <row r="574" spans="2:6" ht="12.75">
      <c r="B574" s="111"/>
      <c r="C574" s="160"/>
      <c r="E574" s="160"/>
      <c r="F574" s="177"/>
    </row>
    <row r="575" spans="2:6" ht="12.75">
      <c r="B575" s="111"/>
      <c r="C575" s="160"/>
      <c r="E575" s="160"/>
      <c r="F575" s="177"/>
    </row>
    <row r="576" spans="2:6" ht="12.75">
      <c r="B576" s="111"/>
      <c r="C576" s="160"/>
      <c r="E576" s="160"/>
      <c r="F576" s="177"/>
    </row>
    <row r="577" spans="2:6" ht="12.75">
      <c r="B577" s="111"/>
      <c r="C577" s="160"/>
      <c r="E577" s="160"/>
      <c r="F577" s="177"/>
    </row>
    <row r="578" spans="2:6" ht="12.75">
      <c r="B578" s="111"/>
      <c r="C578" s="160"/>
      <c r="E578" s="160"/>
      <c r="F578" s="177"/>
    </row>
    <row r="579" spans="2:6" ht="12.75">
      <c r="B579" s="111"/>
      <c r="C579" s="160"/>
      <c r="E579" s="160"/>
      <c r="F579" s="177"/>
    </row>
    <row r="580" spans="2:6" ht="12.75">
      <c r="B580" s="111"/>
      <c r="C580" s="160"/>
      <c r="E580" s="160"/>
      <c r="F580" s="177"/>
    </row>
    <row r="581" spans="2:6" ht="12.75">
      <c r="B581" s="111"/>
      <c r="C581" s="160"/>
      <c r="E581" s="160"/>
      <c r="F581" s="177"/>
    </row>
    <row r="582" spans="2:6" ht="12.75">
      <c r="B582" s="111"/>
      <c r="C582" s="160"/>
      <c r="E582" s="160"/>
      <c r="F582" s="177"/>
    </row>
    <row r="583" spans="2:6" ht="12.75">
      <c r="B583" s="111"/>
      <c r="C583" s="160"/>
      <c r="E583" s="160"/>
      <c r="F583" s="177"/>
    </row>
    <row r="584" spans="2:6" ht="12.75">
      <c r="B584" s="111"/>
      <c r="C584" s="160"/>
      <c r="E584" s="160"/>
      <c r="F584" s="177"/>
    </row>
    <row r="585" spans="2:6" ht="12.75">
      <c r="B585" s="111"/>
      <c r="C585" s="160"/>
      <c r="E585" s="160"/>
      <c r="F585" s="177"/>
    </row>
    <row r="586" spans="2:6" ht="12.75">
      <c r="B586" s="111"/>
      <c r="C586" s="160"/>
      <c r="E586" s="160"/>
      <c r="F586" s="177"/>
    </row>
    <row r="587" spans="2:6" ht="12.75">
      <c r="B587" s="111"/>
      <c r="C587" s="160"/>
      <c r="E587" s="160"/>
      <c r="F587" s="177"/>
    </row>
    <row r="588" spans="2:6" ht="12.75">
      <c r="B588" s="111"/>
      <c r="C588" s="160"/>
      <c r="E588" s="160"/>
      <c r="F588" s="177"/>
    </row>
    <row r="589" spans="2:6" ht="12.75">
      <c r="B589" s="111"/>
      <c r="C589" s="160"/>
      <c r="E589" s="160"/>
      <c r="F589" s="177"/>
    </row>
    <row r="590" spans="2:6" ht="12.75">
      <c r="B590" s="111"/>
      <c r="C590" s="160"/>
      <c r="E590" s="160"/>
      <c r="F590" s="177"/>
    </row>
    <row r="591" spans="2:6" ht="12.75">
      <c r="B591" s="111"/>
      <c r="C591" s="160"/>
      <c r="E591" s="160"/>
      <c r="F591" s="177"/>
    </row>
    <row r="592" spans="2:6" ht="12.75">
      <c r="B592" s="111"/>
      <c r="C592" s="160"/>
      <c r="E592" s="160"/>
      <c r="F592" s="177"/>
    </row>
    <row r="593" spans="2:6" ht="12.75">
      <c r="B593" s="111"/>
      <c r="C593" s="160"/>
      <c r="E593" s="160"/>
      <c r="F593" s="177"/>
    </row>
    <row r="594" spans="2:6" ht="12.75">
      <c r="B594" s="111"/>
      <c r="C594" s="160"/>
      <c r="E594" s="160"/>
      <c r="F594" s="177"/>
    </row>
    <row r="595" spans="2:6" ht="12.75">
      <c r="B595" s="111"/>
      <c r="C595" s="160"/>
      <c r="E595" s="160"/>
      <c r="F595" s="177"/>
    </row>
    <row r="596" spans="2:6" ht="12.75">
      <c r="B596" s="111"/>
      <c r="C596" s="160"/>
      <c r="E596" s="160"/>
      <c r="F596" s="177"/>
    </row>
    <row r="597" spans="2:6" ht="12.75">
      <c r="B597" s="111"/>
      <c r="C597" s="160"/>
      <c r="E597" s="160"/>
      <c r="F597" s="177"/>
    </row>
    <row r="598" spans="2:6" ht="12.75">
      <c r="B598" s="111"/>
      <c r="C598" s="160"/>
      <c r="E598" s="160"/>
      <c r="F598" s="177"/>
    </row>
    <row r="599" spans="2:6" ht="12.75">
      <c r="B599" s="111"/>
      <c r="C599" s="160"/>
      <c r="E599" s="160"/>
      <c r="F599" s="177"/>
    </row>
    <row r="600" spans="2:6" ht="12.75">
      <c r="B600" s="111"/>
      <c r="C600" s="160"/>
      <c r="E600" s="160"/>
      <c r="F600" s="177"/>
    </row>
    <row r="601" spans="2:6" ht="12.75">
      <c r="B601" s="111"/>
      <c r="C601" s="160"/>
      <c r="E601" s="160"/>
      <c r="F601" s="177"/>
    </row>
    <row r="602" spans="2:6" ht="12.75">
      <c r="B602" s="111"/>
      <c r="C602" s="160"/>
      <c r="E602" s="160"/>
      <c r="F602" s="177"/>
    </row>
    <row r="603" spans="2:6" ht="12.75">
      <c r="B603" s="111"/>
      <c r="C603" s="160"/>
      <c r="E603" s="160"/>
      <c r="F603" s="177"/>
    </row>
    <row r="604" spans="2:6" ht="12.75">
      <c r="B604" s="111"/>
      <c r="C604" s="160"/>
      <c r="E604" s="160"/>
      <c r="F604" s="177"/>
    </row>
    <row r="605" spans="2:6" ht="12.75">
      <c r="B605" s="111"/>
      <c r="C605" s="160"/>
      <c r="E605" s="160"/>
      <c r="F605" s="177"/>
    </row>
    <row r="606" spans="2:6" ht="12.75">
      <c r="B606" s="111"/>
      <c r="C606" s="160"/>
      <c r="E606" s="160"/>
      <c r="F606" s="177"/>
    </row>
    <row r="607" spans="2:6" ht="12.75">
      <c r="B607" s="111"/>
      <c r="C607" s="160"/>
      <c r="E607" s="160"/>
      <c r="F607" s="177"/>
    </row>
    <row r="608" spans="2:6" ht="12.75">
      <c r="B608" s="111"/>
      <c r="C608" s="160"/>
      <c r="E608" s="160"/>
      <c r="F608" s="177"/>
    </row>
    <row r="609" spans="2:6" ht="12.75">
      <c r="B609" s="111"/>
      <c r="C609" s="160"/>
      <c r="E609" s="160"/>
      <c r="F609" s="177"/>
    </row>
    <row r="610" spans="2:6" ht="12.75">
      <c r="B610" s="111"/>
      <c r="C610" s="160"/>
      <c r="E610" s="160"/>
      <c r="F610" s="177"/>
    </row>
    <row r="611" spans="2:6" ht="12.75">
      <c r="B611" s="111"/>
      <c r="C611" s="160"/>
      <c r="E611" s="160"/>
      <c r="F611" s="177"/>
    </row>
    <row r="612" spans="2:6" ht="12.75">
      <c r="B612" s="111"/>
      <c r="C612" s="160"/>
      <c r="E612" s="160"/>
      <c r="F612" s="177"/>
    </row>
    <row r="613" spans="2:6" ht="12.75">
      <c r="B613" s="111"/>
      <c r="C613" s="160"/>
      <c r="E613" s="160"/>
      <c r="F613" s="177"/>
    </row>
    <row r="614" spans="2:6" ht="12.75">
      <c r="B614" s="111"/>
      <c r="C614" s="160"/>
      <c r="E614" s="160"/>
      <c r="F614" s="177"/>
    </row>
    <row r="615" spans="2:6" ht="12.75">
      <c r="B615" s="111"/>
      <c r="C615" s="160"/>
      <c r="E615" s="160"/>
      <c r="F615" s="177"/>
    </row>
    <row r="616" spans="2:6" ht="12.75">
      <c r="B616" s="111"/>
      <c r="C616" s="160"/>
      <c r="E616" s="160"/>
      <c r="F616" s="177"/>
    </row>
    <row r="617" spans="2:6" ht="12.75">
      <c r="B617" s="111"/>
      <c r="C617" s="160"/>
      <c r="E617" s="160"/>
      <c r="F617" s="177"/>
    </row>
    <row r="618" spans="2:6" ht="12.75">
      <c r="B618" s="111"/>
      <c r="C618" s="160"/>
      <c r="E618" s="160"/>
      <c r="F618" s="177"/>
    </row>
    <row r="619" spans="2:6" ht="12.75">
      <c r="B619" s="111"/>
      <c r="C619" s="160"/>
      <c r="E619" s="160"/>
      <c r="F619" s="177"/>
    </row>
    <row r="620" spans="2:6" ht="12.75">
      <c r="B620" s="111"/>
      <c r="C620" s="160"/>
      <c r="E620" s="160"/>
      <c r="F620" s="177"/>
    </row>
    <row r="621" spans="2:6" ht="12.75">
      <c r="B621" s="111"/>
      <c r="C621" s="160"/>
      <c r="E621" s="160"/>
      <c r="F621" s="177"/>
    </row>
    <row r="622" spans="2:6" ht="12.75">
      <c r="B622" s="111"/>
      <c r="C622" s="160"/>
      <c r="E622" s="160"/>
      <c r="F622" s="177"/>
    </row>
    <row r="623" spans="2:6" ht="12.75">
      <c r="B623" s="111"/>
      <c r="C623" s="160"/>
      <c r="E623" s="160"/>
      <c r="F623" s="177"/>
    </row>
    <row r="624" spans="2:6" ht="12.75">
      <c r="B624" s="111"/>
      <c r="C624" s="160"/>
      <c r="E624" s="160"/>
      <c r="F624" s="177"/>
    </row>
    <row r="625" spans="2:6" ht="12.75">
      <c r="B625" s="111"/>
      <c r="C625" s="160"/>
      <c r="E625" s="160"/>
      <c r="F625" s="177"/>
    </row>
    <row r="626" spans="2:6" ht="12.75">
      <c r="B626" s="111"/>
      <c r="C626" s="160"/>
      <c r="E626" s="160"/>
      <c r="F626" s="177"/>
    </row>
    <row r="627" spans="2:6" ht="12.75">
      <c r="B627" s="111"/>
      <c r="C627" s="160"/>
      <c r="E627" s="160"/>
      <c r="F627" s="177"/>
    </row>
    <row r="628" spans="2:6" ht="12.75">
      <c r="B628" s="111"/>
      <c r="C628" s="160"/>
      <c r="E628" s="160"/>
      <c r="F628" s="177"/>
    </row>
    <row r="629" spans="2:6" ht="12.75">
      <c r="B629" s="111"/>
      <c r="C629" s="160"/>
      <c r="E629" s="160"/>
      <c r="F629" s="177"/>
    </row>
    <row r="630" spans="2:6" ht="12.75">
      <c r="B630" s="111"/>
      <c r="C630" s="160"/>
      <c r="E630" s="160"/>
      <c r="F630" s="177"/>
    </row>
    <row r="631" spans="2:6" ht="12.75">
      <c r="B631" s="111"/>
      <c r="C631" s="160"/>
      <c r="E631" s="160"/>
      <c r="F631" s="177"/>
    </row>
    <row r="632" spans="2:6" ht="12.75">
      <c r="B632" s="111"/>
      <c r="C632" s="160"/>
      <c r="E632" s="160"/>
      <c r="F632" s="177"/>
    </row>
    <row r="633" spans="2:6" ht="12.75">
      <c r="B633" s="111"/>
      <c r="C633" s="160"/>
      <c r="E633" s="160"/>
      <c r="F633" s="177"/>
    </row>
    <row r="634" spans="2:6" ht="12.75">
      <c r="B634" s="111"/>
      <c r="C634" s="160"/>
      <c r="E634" s="160"/>
      <c r="F634" s="177"/>
    </row>
    <row r="635" spans="2:6" ht="12.75">
      <c r="B635" s="111"/>
      <c r="C635" s="160"/>
      <c r="E635" s="160"/>
      <c r="F635" s="177"/>
    </row>
    <row r="636" spans="2:6" ht="12.75">
      <c r="B636" s="111"/>
      <c r="C636" s="160"/>
      <c r="E636" s="160"/>
      <c r="F636" s="177"/>
    </row>
    <row r="637" spans="2:6" ht="12.75">
      <c r="B637" s="111"/>
      <c r="C637" s="160"/>
      <c r="E637" s="160"/>
      <c r="F637" s="177"/>
    </row>
    <row r="638" spans="2:6" ht="12.75">
      <c r="B638" s="111"/>
      <c r="C638" s="160"/>
      <c r="E638" s="160"/>
      <c r="F638" s="177"/>
    </row>
    <row r="639" spans="2:6" ht="12.75">
      <c r="B639" s="111"/>
      <c r="C639" s="160"/>
      <c r="E639" s="160"/>
      <c r="F639" s="177"/>
    </row>
    <row r="640" spans="2:6" ht="12.75">
      <c r="B640" s="111"/>
      <c r="C640" s="160"/>
      <c r="E640" s="160"/>
      <c r="F640" s="177"/>
    </row>
    <row r="641" spans="2:6" ht="12.75">
      <c r="B641" s="111"/>
      <c r="C641" s="160"/>
      <c r="E641" s="160"/>
      <c r="F641" s="177"/>
    </row>
    <row r="642" spans="2:6" ht="12.75">
      <c r="B642" s="111"/>
      <c r="C642" s="160"/>
      <c r="E642" s="160"/>
      <c r="F642" s="177"/>
    </row>
    <row r="643" spans="2:6" ht="12.75">
      <c r="B643" s="111"/>
      <c r="C643" s="160"/>
      <c r="E643" s="160"/>
      <c r="F643" s="177"/>
    </row>
    <row r="644" spans="2:6" ht="12.75">
      <c r="B644" s="111"/>
      <c r="C644" s="160"/>
      <c r="E644" s="160"/>
      <c r="F644" s="177"/>
    </row>
    <row r="645" spans="2:6" ht="12.75">
      <c r="B645" s="111"/>
      <c r="C645" s="160"/>
      <c r="E645" s="160"/>
      <c r="F645" s="177"/>
    </row>
    <row r="646" spans="2:6" ht="12.75">
      <c r="B646" s="111"/>
      <c r="C646" s="160"/>
      <c r="E646" s="160"/>
      <c r="F646" s="177"/>
    </row>
    <row r="647" spans="2:6" ht="12.75">
      <c r="B647" s="111"/>
      <c r="C647" s="160"/>
      <c r="E647" s="160"/>
      <c r="F647" s="177"/>
    </row>
    <row r="648" spans="2:6" ht="12.75">
      <c r="B648" s="111"/>
      <c r="C648" s="160"/>
      <c r="E648" s="160"/>
      <c r="F648" s="177"/>
    </row>
    <row r="649" spans="2:6" ht="12.75">
      <c r="B649" s="111"/>
      <c r="C649" s="160"/>
      <c r="E649" s="160"/>
      <c r="F649" s="177"/>
    </row>
    <row r="650" spans="2:6" ht="12.75">
      <c r="B650" s="111"/>
      <c r="C650" s="160"/>
      <c r="E650" s="160"/>
      <c r="F650" s="177"/>
    </row>
    <row r="651" spans="2:6" ht="12.75">
      <c r="B651" s="111"/>
      <c r="C651" s="160"/>
      <c r="E651" s="160"/>
      <c r="F651" s="177"/>
    </row>
    <row r="652" spans="2:6" ht="12.75">
      <c r="B652" s="111"/>
      <c r="C652" s="160"/>
      <c r="E652" s="160"/>
      <c r="F652" s="177"/>
    </row>
    <row r="653" spans="2:6" ht="12.75">
      <c r="B653" s="111"/>
      <c r="C653" s="160"/>
      <c r="E653" s="160"/>
      <c r="F653" s="177"/>
    </row>
    <row r="654" spans="2:6" ht="12.75">
      <c r="B654" s="111"/>
      <c r="C654" s="160"/>
      <c r="E654" s="160"/>
      <c r="F654" s="177"/>
    </row>
    <row r="655" spans="2:6" ht="12.75">
      <c r="B655" s="111"/>
      <c r="C655" s="160"/>
      <c r="E655" s="160"/>
      <c r="F655" s="177"/>
    </row>
    <row r="656" spans="2:6" ht="12.75">
      <c r="B656" s="111"/>
      <c r="C656" s="160"/>
      <c r="E656" s="160"/>
      <c r="F656" s="177"/>
    </row>
    <row r="657" spans="2:6" ht="12.75">
      <c r="B657" s="111"/>
      <c r="C657" s="160"/>
      <c r="E657" s="160"/>
      <c r="F657" s="177"/>
    </row>
    <row r="658" spans="2:6" ht="12.75">
      <c r="B658" s="111"/>
      <c r="C658" s="160"/>
      <c r="E658" s="160"/>
      <c r="F658" s="177"/>
    </row>
    <row r="659" spans="2:6" ht="12.75">
      <c r="B659" s="111"/>
      <c r="C659" s="160"/>
      <c r="E659" s="160"/>
      <c r="F659" s="177"/>
    </row>
    <row r="660" spans="2:6" ht="12.75">
      <c r="B660" s="111"/>
      <c r="C660" s="160"/>
      <c r="E660" s="160"/>
      <c r="F660" s="177"/>
    </row>
    <row r="661" spans="2:6" ht="12.75">
      <c r="B661" s="111"/>
      <c r="C661" s="160"/>
      <c r="E661" s="160"/>
      <c r="F661" s="177"/>
    </row>
    <row r="662" spans="2:6" ht="12.75">
      <c r="B662" s="111"/>
      <c r="C662" s="160"/>
      <c r="E662" s="160"/>
      <c r="F662" s="177"/>
    </row>
    <row r="663" spans="2:6" ht="12.75">
      <c r="B663" s="111"/>
      <c r="C663" s="160"/>
      <c r="E663" s="160"/>
      <c r="F663" s="177"/>
    </row>
    <row r="664" spans="2:6" ht="12.75">
      <c r="B664" s="111"/>
      <c r="C664" s="160"/>
      <c r="E664" s="160"/>
      <c r="F664" s="177"/>
    </row>
    <row r="665" spans="2:6" ht="12.75">
      <c r="B665" s="111"/>
      <c r="C665" s="160"/>
      <c r="E665" s="160"/>
      <c r="F665" s="177"/>
    </row>
    <row r="666" spans="2:6" ht="12.75">
      <c r="B666" s="111"/>
      <c r="C666" s="160"/>
      <c r="E666" s="160"/>
      <c r="F666" s="177"/>
    </row>
    <row r="667" spans="2:6" ht="12.75">
      <c r="B667" s="111"/>
      <c r="C667" s="160"/>
      <c r="E667" s="160"/>
      <c r="F667" s="177"/>
    </row>
    <row r="668" spans="2:6" ht="12.75">
      <c r="B668" s="111"/>
      <c r="C668" s="160"/>
      <c r="E668" s="160"/>
      <c r="F668" s="177"/>
    </row>
    <row r="669" spans="2:6" ht="12.75">
      <c r="B669" s="111"/>
      <c r="C669" s="160"/>
      <c r="E669" s="160"/>
      <c r="F669" s="177"/>
    </row>
    <row r="670" spans="2:6" ht="12.75">
      <c r="B670" s="111"/>
      <c r="C670" s="160"/>
      <c r="E670" s="160"/>
      <c r="F670" s="177"/>
    </row>
    <row r="671" spans="2:6" ht="12.75">
      <c r="B671" s="111"/>
      <c r="C671" s="160"/>
      <c r="E671" s="160"/>
      <c r="F671" s="177"/>
    </row>
    <row r="672" spans="2:6" ht="12.75">
      <c r="B672" s="111"/>
      <c r="C672" s="160"/>
      <c r="E672" s="160"/>
      <c r="F672" s="177"/>
    </row>
    <row r="673" spans="2:6" ht="12.75">
      <c r="B673" s="111"/>
      <c r="C673" s="160"/>
      <c r="E673" s="160"/>
      <c r="F673" s="177"/>
    </row>
    <row r="674" spans="2:6" ht="12.75">
      <c r="B674" s="111"/>
      <c r="C674" s="160"/>
      <c r="E674" s="160"/>
      <c r="F674" s="177"/>
    </row>
    <row r="675" spans="2:6" ht="12.75">
      <c r="B675" s="111"/>
      <c r="C675" s="160"/>
      <c r="E675" s="160"/>
      <c r="F675" s="177"/>
    </row>
    <row r="676" spans="2:6" ht="12.75">
      <c r="B676" s="111"/>
      <c r="C676" s="160"/>
      <c r="E676" s="160"/>
      <c r="F676" s="177"/>
    </row>
    <row r="677" spans="2:6" ht="12.75">
      <c r="B677" s="111"/>
      <c r="C677" s="160"/>
      <c r="E677" s="160"/>
      <c r="F677" s="177"/>
    </row>
    <row r="678" spans="2:6" ht="12.75">
      <c r="B678" s="111"/>
      <c r="C678" s="160"/>
      <c r="E678" s="160"/>
      <c r="F678" s="177"/>
    </row>
    <row r="679" spans="2:6" ht="12.75">
      <c r="B679" s="111"/>
      <c r="C679" s="160"/>
      <c r="E679" s="160"/>
      <c r="F679" s="177"/>
    </row>
    <row r="680" spans="2:6" ht="12.75">
      <c r="B680" s="111"/>
      <c r="C680" s="160"/>
      <c r="E680" s="160"/>
      <c r="F680" s="177"/>
    </row>
    <row r="681" spans="2:6" ht="12.75">
      <c r="B681" s="111"/>
      <c r="C681" s="160"/>
      <c r="E681" s="160"/>
      <c r="F681" s="177"/>
    </row>
    <row r="682" spans="2:6" ht="12.75">
      <c r="B682" s="111"/>
      <c r="C682" s="160"/>
      <c r="E682" s="160"/>
      <c r="F682" s="177"/>
    </row>
    <row r="683" spans="2:6" ht="12.75">
      <c r="B683" s="111"/>
      <c r="C683" s="160"/>
      <c r="E683" s="160"/>
      <c r="F683" s="177"/>
    </row>
    <row r="684" spans="2:6" ht="12.75">
      <c r="B684" s="160"/>
      <c r="C684" s="160"/>
      <c r="E684" s="160"/>
      <c r="F684" s="177"/>
    </row>
    <row r="685" spans="2:6" ht="12.75">
      <c r="B685" s="160"/>
      <c r="C685" s="160"/>
      <c r="E685" s="160"/>
      <c r="F685" s="177"/>
    </row>
    <row r="686" spans="2:6" ht="12.75">
      <c r="B686" s="160"/>
      <c r="C686" s="160"/>
      <c r="E686" s="160"/>
      <c r="F686" s="177"/>
    </row>
    <row r="687" spans="2:6" ht="12.75">
      <c r="B687" s="160"/>
      <c r="C687" s="160"/>
      <c r="E687" s="160"/>
      <c r="F687" s="177"/>
    </row>
    <row r="688" spans="2:6" ht="12.75">
      <c r="B688" s="160"/>
      <c r="C688" s="160"/>
      <c r="E688" s="160"/>
      <c r="F688" s="177"/>
    </row>
    <row r="689" spans="2:6" ht="12.75">
      <c r="B689" s="160"/>
      <c r="C689" s="160"/>
      <c r="E689" s="160"/>
      <c r="F689" s="177"/>
    </row>
    <row r="690" spans="2:6" ht="12.75">
      <c r="B690" s="160"/>
      <c r="C690" s="160"/>
      <c r="E690" s="160"/>
      <c r="F690" s="177"/>
    </row>
    <row r="691" spans="2:6" ht="12.75">
      <c r="B691" s="160"/>
      <c r="C691" s="160"/>
      <c r="E691" s="160"/>
      <c r="F691" s="177"/>
    </row>
    <row r="692" spans="2:6" ht="12.75">
      <c r="B692" s="160"/>
      <c r="C692" s="160"/>
      <c r="E692" s="160"/>
      <c r="F692" s="177"/>
    </row>
    <row r="693" spans="2:6" ht="12.75">
      <c r="B693" s="160"/>
      <c r="C693" s="160"/>
      <c r="E693" s="160"/>
      <c r="F693" s="177"/>
    </row>
    <row r="694" spans="2:6" ht="12.75">
      <c r="B694" s="160"/>
      <c r="C694" s="160"/>
      <c r="E694" s="160"/>
      <c r="F694" s="177"/>
    </row>
    <row r="695" spans="2:6" ht="12.75">
      <c r="B695" s="160"/>
      <c r="C695" s="160"/>
      <c r="E695" s="160"/>
      <c r="F695" s="177"/>
    </row>
    <row r="696" spans="2:6" ht="12.75">
      <c r="B696" s="160"/>
      <c r="C696" s="160"/>
      <c r="E696" s="160"/>
      <c r="F696" s="177"/>
    </row>
    <row r="697" spans="2:6" ht="12.75">
      <c r="B697" s="160"/>
      <c r="C697" s="160"/>
      <c r="E697" s="160"/>
      <c r="F697" s="177"/>
    </row>
    <row r="698" spans="2:6" ht="12.75">
      <c r="B698" s="160"/>
      <c r="C698" s="160"/>
      <c r="E698" s="160"/>
      <c r="F698" s="177"/>
    </row>
    <row r="699" spans="2:6" ht="12.75">
      <c r="B699" s="160"/>
      <c r="C699" s="160"/>
      <c r="E699" s="160"/>
      <c r="F699" s="177"/>
    </row>
    <row r="700" spans="2:6" ht="12.75">
      <c r="B700" s="160"/>
      <c r="C700" s="160"/>
      <c r="E700" s="160"/>
      <c r="F700" s="177"/>
    </row>
    <row r="701" spans="2:6" ht="12.75">
      <c r="B701" s="160"/>
      <c r="C701" s="160"/>
      <c r="E701" s="160"/>
      <c r="F701" s="177"/>
    </row>
    <row r="702" spans="2:6" ht="12.75">
      <c r="B702" s="160"/>
      <c r="C702" s="160"/>
      <c r="E702" s="160"/>
      <c r="F702" s="177"/>
    </row>
    <row r="703" spans="2:6" ht="12.75">
      <c r="B703" s="160"/>
      <c r="C703" s="160"/>
      <c r="E703" s="160"/>
      <c r="F703" s="177"/>
    </row>
    <row r="704" spans="2:6" ht="12.75">
      <c r="B704" s="160"/>
      <c r="C704" s="160"/>
      <c r="E704" s="160"/>
      <c r="F704" s="177"/>
    </row>
    <row r="705" spans="2:6" ht="12.75">
      <c r="B705" s="160"/>
      <c r="C705" s="160"/>
      <c r="E705" s="160"/>
      <c r="F705" s="177"/>
    </row>
    <row r="706" spans="2:6" ht="12.75">
      <c r="B706" s="160"/>
      <c r="C706" s="160"/>
      <c r="E706" s="160"/>
      <c r="F706" s="177"/>
    </row>
    <row r="707" spans="2:6" ht="12.75">
      <c r="B707" s="160"/>
      <c r="C707" s="160"/>
      <c r="E707" s="160"/>
      <c r="F707" s="177"/>
    </row>
    <row r="708" spans="2:6" ht="12.75">
      <c r="B708" s="160"/>
      <c r="C708" s="160"/>
      <c r="E708" s="160"/>
      <c r="F708" s="177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2004 rok&amp;R&amp;8Zał. 
do Zarządz. Nr OR.I-0151-        /2005
Prezydenta Miasta Opola      
z dnia    .01.2005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2005-01-27T08:22:54Z</cp:lastPrinted>
  <dcterms:created xsi:type="dcterms:W3CDTF">2004-11-02T09:40:53Z</dcterms:created>
  <dcterms:modified xsi:type="dcterms:W3CDTF">2005-01-27T13:19:18Z</dcterms:modified>
  <cp:category/>
  <cp:version/>
  <cp:contentType/>
  <cp:contentStatus/>
</cp:coreProperties>
</file>