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21" lockStructure="1"/>
  <bookViews>
    <workbookView xWindow="-1890" yWindow="6135" windowWidth="27795" windowHeight="12405"/>
  </bookViews>
  <sheets>
    <sheet name="Punkty Poboru Energii Elektrycz" sheetId="1" r:id="rId1"/>
    <sheet name="Cena Sprzedaży Energii Elektryc" sheetId="2" r:id="rId2"/>
    <sheet name="Arkusz3" sheetId="3" r:id="rId3"/>
  </sheets>
  <definedNames>
    <definedName name="_xlnm._FilterDatabase" localSheetId="0" hidden="1">'Punkty Poboru Energii Elektrycz'!$H$5:$M$5</definedName>
    <definedName name="_xlnm.Print_Area" localSheetId="1">'Cena Sprzedaży Energii Elektryc'!$A$1:$G$174</definedName>
    <definedName name="_xlnm.Print_Area" localSheetId="0">'Punkty Poboru Energii Elektrycz'!$A$1:$M$186</definedName>
  </definedNames>
  <calcPr calcId="145621"/>
</workbook>
</file>

<file path=xl/calcChain.xml><?xml version="1.0" encoding="utf-8"?>
<calcChain xmlns="http://schemas.openxmlformats.org/spreadsheetml/2006/main">
  <c r="E61" i="2" l="1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60" i="2"/>
  <c r="E59" i="2"/>
  <c r="E5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6" i="2"/>
  <c r="E7" i="2"/>
  <c r="E182" i="1" l="1"/>
  <c r="D182" i="1"/>
  <c r="C182" i="1"/>
  <c r="B182" i="1"/>
  <c r="G8" i="2"/>
  <c r="G9" i="2"/>
  <c r="E183" i="1" l="1"/>
  <c r="M170" i="1" l="1"/>
  <c r="L170" i="1"/>
  <c r="K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J59" i="1"/>
  <c r="I59" i="1"/>
  <c r="I170" i="1" s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70" i="1" l="1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6" i="2"/>
  <c r="G17" i="2"/>
  <c r="G26" i="2"/>
  <c r="G27" i="2"/>
  <c r="G28" i="2"/>
  <c r="G29" i="2"/>
  <c r="G30" i="2"/>
  <c r="J170" i="1"/>
  <c r="G25" i="2" l="1"/>
  <c r="G12" i="2"/>
  <c r="G18" i="2"/>
  <c r="G14" i="2"/>
  <c r="G10" i="2"/>
  <c r="G13" i="2"/>
  <c r="G23" i="2"/>
  <c r="G6" i="2"/>
  <c r="G20" i="2"/>
  <c r="G19" i="2"/>
  <c r="G15" i="2"/>
  <c r="G11" i="2"/>
  <c r="G7" i="2"/>
  <c r="G24" i="2"/>
  <c r="G21" i="2"/>
  <c r="G22" i="2"/>
  <c r="G170" i="2" l="1"/>
  <c r="E170" i="2"/>
</calcChain>
</file>

<file path=xl/sharedStrings.xml><?xml version="1.0" encoding="utf-8"?>
<sst xmlns="http://schemas.openxmlformats.org/spreadsheetml/2006/main" count="867" uniqueCount="296">
  <si>
    <t>Nazwa punktu odbioru energii elektrycznej (obiekt/lokal)</t>
  </si>
  <si>
    <t>Grupa taryfowa</t>
  </si>
  <si>
    <t>Szacunkowe średnie miesięczne zużycie energii elektrycznej       [kWh]</t>
  </si>
  <si>
    <t>c</t>
  </si>
  <si>
    <t>d</t>
  </si>
  <si>
    <t>e</t>
  </si>
  <si>
    <t>f</t>
  </si>
  <si>
    <t>g</t>
  </si>
  <si>
    <t>a</t>
  </si>
  <si>
    <t>b</t>
  </si>
  <si>
    <t>RAZEM</t>
  </si>
  <si>
    <t>Lp.</t>
  </si>
  <si>
    <t>Cena brutto</t>
  </si>
  <si>
    <t>Podatek VAT w %</t>
  </si>
  <si>
    <t>C11</t>
  </si>
  <si>
    <t>Oświetlenie klatki schodowej</t>
  </si>
  <si>
    <t>lokal użytkowy (biura)</t>
  </si>
  <si>
    <t>budynek użytkowy</t>
  </si>
  <si>
    <t>budynek użytkowy (przychodnia)</t>
  </si>
  <si>
    <t>pomieszczenie socjalne</t>
  </si>
  <si>
    <t>lokal użytkowy (biura) obwód ADM</t>
  </si>
  <si>
    <t>Sala sportowa</t>
  </si>
  <si>
    <t>Szkoła</t>
  </si>
  <si>
    <t>lokal użytkowt (klub osiedlowy)</t>
  </si>
  <si>
    <t>Budynki gospodarcze</t>
  </si>
  <si>
    <t>Budynek mieszkalny</t>
  </si>
  <si>
    <t>Lokalizacja PPE /    Adres obiektu</t>
  </si>
  <si>
    <t>Kod pocztowy obiektu</t>
  </si>
  <si>
    <t>Miejscowość dla obiektu</t>
  </si>
  <si>
    <t>Adres punktu poboru energii elektrzcynej</t>
  </si>
  <si>
    <t>1 MAJA 21 OF</t>
  </si>
  <si>
    <t>45-068</t>
  </si>
  <si>
    <t>Opole</t>
  </si>
  <si>
    <t>1 MAJA 21 OFI</t>
  </si>
  <si>
    <t>1 MAJA 51 OF</t>
  </si>
  <si>
    <t>45-069</t>
  </si>
  <si>
    <t>AL.PRZYJAŹNI 16</t>
  </si>
  <si>
    <t>45-573</t>
  </si>
  <si>
    <t>AL.PRZYJAŹNI 19</t>
  </si>
  <si>
    <t>AL.PRZYJAŹNI 2</t>
  </si>
  <si>
    <t>AL.PRZYJAŹNI 37</t>
  </si>
  <si>
    <t>AL.PRZYJAŹNI 38</t>
  </si>
  <si>
    <t>AL.PRZYJAŹNI 42</t>
  </si>
  <si>
    <t>45-572</t>
  </si>
  <si>
    <t>AL.PRZYJAŹNI 5</t>
  </si>
  <si>
    <t>AL.PRZYJAŹNI 57</t>
  </si>
  <si>
    <t>AL.PRZYJAŹNI 61</t>
  </si>
  <si>
    <t>AL.PRZYJAŹNI 63</t>
  </si>
  <si>
    <t>AL.PRZYJAŹNI 8</t>
  </si>
  <si>
    <t>AUGUSTYNA JANA 3</t>
  </si>
  <si>
    <t>45-625</t>
  </si>
  <si>
    <t>BOLKA II 24</t>
  </si>
  <si>
    <t>45-580</t>
  </si>
  <si>
    <t>BOŃCZYKA 25</t>
  </si>
  <si>
    <t>45-703</t>
  </si>
  <si>
    <t>BOŃCZYKA 27</t>
  </si>
  <si>
    <t>BOŃCZYKA 45</t>
  </si>
  <si>
    <t>BOŃCZYKA 6</t>
  </si>
  <si>
    <t>45-705</t>
  </si>
  <si>
    <t>BUDOWLANYCH 19</t>
  </si>
  <si>
    <t>45-123</t>
  </si>
  <si>
    <t>BUDOWLANYCH 20</t>
  </si>
  <si>
    <t>BUDOWLANYCH 27</t>
  </si>
  <si>
    <t>45-121</t>
  </si>
  <si>
    <t>BUHLA 2</t>
  </si>
  <si>
    <t>45-626</t>
  </si>
  <si>
    <t>DAMBONIA 5-7</t>
  </si>
  <si>
    <t>45-860</t>
  </si>
  <si>
    <t xml:space="preserve">DAMROTA 2A </t>
  </si>
  <si>
    <t>45-064</t>
  </si>
  <si>
    <t>DAMROTA 6</t>
  </si>
  <si>
    <t>DOBREGO 6</t>
  </si>
  <si>
    <t>45-090</t>
  </si>
  <si>
    <t>DUNIKOWSKIEGO 12</t>
  </si>
  <si>
    <t>45-631</t>
  </si>
  <si>
    <t>DASZYŃSKIEGO PLAC 3</t>
  </si>
  <si>
    <t>45-059</t>
  </si>
  <si>
    <t>EICHENDORFA 9</t>
  </si>
  <si>
    <t>45-590</t>
  </si>
  <si>
    <t>FABRYCZNA 27</t>
  </si>
  <si>
    <t>45-349</t>
  </si>
  <si>
    <t>FRANKIEWICZA 12</t>
  </si>
  <si>
    <t>45-668</t>
  </si>
  <si>
    <t>GORZOŁKI 4</t>
  </si>
  <si>
    <t>45-627</t>
  </si>
  <si>
    <t>GRANICZNA 1</t>
  </si>
  <si>
    <t>45-587</t>
  </si>
  <si>
    <t>GRUNWALDZKA 16A</t>
  </si>
  <si>
    <t>45-054</t>
  </si>
  <si>
    <t>GRUNWALDZKA 24</t>
  </si>
  <si>
    <t>GRUNWALDZKA 27</t>
  </si>
  <si>
    <t>GRUNWALDZKA 36</t>
  </si>
  <si>
    <t>HARCERSKA 5</t>
  </si>
  <si>
    <t>45-118</t>
  </si>
  <si>
    <t>HARCERSKA 7</t>
  </si>
  <si>
    <t>JAGIELLONÓW 6</t>
  </si>
  <si>
    <t>45-560</t>
  </si>
  <si>
    <t>JAGIELLONÓW 69</t>
  </si>
  <si>
    <t>JAGIELLONÓW 72</t>
  </si>
  <si>
    <t>JAGIELLONÓW 86</t>
  </si>
  <si>
    <t>JAGIELLONÓW 92</t>
  </si>
  <si>
    <t>KANI JAKUBA 5</t>
  </si>
  <si>
    <t>45-340</t>
  </si>
  <si>
    <t>JANA 7</t>
  </si>
  <si>
    <t>45-671</t>
  </si>
  <si>
    <t>KARPACKA 5</t>
  </si>
  <si>
    <t>45-217</t>
  </si>
  <si>
    <t>KAZIMIERZA WIELKIEGO 11</t>
  </si>
  <si>
    <t>45-553</t>
  </si>
  <si>
    <t>KAZIMIERZA WIELKIEGO 13</t>
  </si>
  <si>
    <t>KAZIMIERZA WIELKIEGO 42</t>
  </si>
  <si>
    <t>KĘPSKA 6A</t>
  </si>
  <si>
    <t>45-129</t>
  </si>
  <si>
    <t>KOŁŁĄTAJA 6A</t>
  </si>
  <si>
    <t>KOŚCIUSZKI 30B</t>
  </si>
  <si>
    <t>45-062</t>
  </si>
  <si>
    <t>KRAKOWSKA 32</t>
  </si>
  <si>
    <t>45-075</t>
  </si>
  <si>
    <t>KRAKOWSKA 32A</t>
  </si>
  <si>
    <t>KRAKOWSKA 34A</t>
  </si>
  <si>
    <t>KRAKOWSKA 9</t>
  </si>
  <si>
    <t>45-018</t>
  </si>
  <si>
    <t>KRAWIECKA 1</t>
  </si>
  <si>
    <t>45-023</t>
  </si>
  <si>
    <t>KURPIERZA 5</t>
  </si>
  <si>
    <t>45-804</t>
  </si>
  <si>
    <t>LIGUDY 118</t>
  </si>
  <si>
    <t>45-109</t>
  </si>
  <si>
    <t>LIGUDY 120</t>
  </si>
  <si>
    <t>LIGUDY 122</t>
  </si>
  <si>
    <t>LIGUDY 124</t>
  </si>
  <si>
    <t>LIGUDY 20</t>
  </si>
  <si>
    <t>LIGUDY 22</t>
  </si>
  <si>
    <t>LONDZINA 27</t>
  </si>
  <si>
    <t>45-562</t>
  </si>
  <si>
    <t>LONDZINA 3</t>
  </si>
  <si>
    <t>LUBOSZYCKA 16A</t>
  </si>
  <si>
    <t>45-215</t>
  </si>
  <si>
    <t>LUBOSZYCKA 16</t>
  </si>
  <si>
    <t>LUBOSZYCKA 1A</t>
  </si>
  <si>
    <t>45-036</t>
  </si>
  <si>
    <t>LUBOSZYCKA 22</t>
  </si>
  <si>
    <t>LUBOSZYCKA 28</t>
  </si>
  <si>
    <t>ŁOKIETKA 7</t>
  </si>
  <si>
    <t>45-563</t>
  </si>
  <si>
    <t>ŁOKIETKA 9</t>
  </si>
  <si>
    <t>MIELĘCKIEGO 8</t>
  </si>
  <si>
    <t>45-115</t>
  </si>
  <si>
    <t>MIESZKA I 10</t>
  </si>
  <si>
    <t>45-591</t>
  </si>
  <si>
    <t>MIESZKA I 9</t>
  </si>
  <si>
    <t>MIKOŁAJA 4</t>
  </si>
  <si>
    <t>45-127</t>
  </si>
  <si>
    <t>MINKUSA 10</t>
  </si>
  <si>
    <t>45-592</t>
  </si>
  <si>
    <t>NIEMODLIŃSKA 71</t>
  </si>
  <si>
    <t>45-864</t>
  </si>
  <si>
    <t>NIEMODLIŃSKA 9</t>
  </si>
  <si>
    <t>45-710</t>
  </si>
  <si>
    <t>OBR.STALINGRADU 21</t>
  </si>
  <si>
    <t>45-594</t>
  </si>
  <si>
    <t>OBR.STALINGRADU 15</t>
  </si>
  <si>
    <t>OBR.STALINGRADU 7</t>
  </si>
  <si>
    <t>OBR.STALINGRADU 8</t>
  </si>
  <si>
    <t>OBR.STALINGRADU 9</t>
  </si>
  <si>
    <t>ODRZAŃSKA 4 - ADM.</t>
  </si>
  <si>
    <t>45-664</t>
  </si>
  <si>
    <t>OLESKA 1</t>
  </si>
  <si>
    <t>45-052</t>
  </si>
  <si>
    <t>OLESKA 51</t>
  </si>
  <si>
    <t>45-222</t>
  </si>
  <si>
    <t>OLESKA 82A</t>
  </si>
  <si>
    <t>OLESKA 82</t>
  </si>
  <si>
    <t>OLIMPIJSKA 2</t>
  </si>
  <si>
    <t>45-681</t>
  </si>
  <si>
    <t>OŚWIĘCIMSKA 4</t>
  </si>
  <si>
    <t>45-641</t>
  </si>
  <si>
    <t>OŚWIĘCIMSKA 6A</t>
  </si>
  <si>
    <t>OŚWIĘCIMSKA 6B</t>
  </si>
  <si>
    <t>OŚWIĘCIMSKA 6C</t>
  </si>
  <si>
    <t>OŚWIĘCIMSKA 90</t>
  </si>
  <si>
    <t>OZIMSKA 177</t>
  </si>
  <si>
    <t>45-309</t>
  </si>
  <si>
    <t>OZIMSKA 185</t>
  </si>
  <si>
    <t>OZIMSKA 28</t>
  </si>
  <si>
    <t>45-058</t>
  </si>
  <si>
    <t>OZIMSKA 44 OF</t>
  </si>
  <si>
    <t>OZIMSKA 61 OF(A)</t>
  </si>
  <si>
    <t>45-368</t>
  </si>
  <si>
    <t>OZIMSKA 67 OF</t>
  </si>
  <si>
    <t>OZIMSKA 8</t>
  </si>
  <si>
    <t>45-057</t>
  </si>
  <si>
    <t>OZIMSKA 8A</t>
  </si>
  <si>
    <t>PANDZY 19</t>
  </si>
  <si>
    <t>45-552</t>
  </si>
  <si>
    <t>PARTYZANCKA (FOLWARK)</t>
  </si>
  <si>
    <t>45-802</t>
  </si>
  <si>
    <t>PL.PIŁSUDSKIEGO 10</t>
  </si>
  <si>
    <t>45-706</t>
  </si>
  <si>
    <t>PLEBISCYTOWA 25</t>
  </si>
  <si>
    <t>45-359</t>
  </si>
  <si>
    <t>PODHALAŃSKA 7</t>
  </si>
  <si>
    <t>45-218</t>
  </si>
  <si>
    <t>PODHALAŃSKA 9</t>
  </si>
  <si>
    <t>POPIEŁUSZKI 11</t>
  </si>
  <si>
    <t>45-601</t>
  </si>
  <si>
    <t>POPIEŁUSZKI 44</t>
  </si>
  <si>
    <t>POPIEŁUSZKI 98</t>
  </si>
  <si>
    <t>PRZELOTOWA 14</t>
  </si>
  <si>
    <t>45-661</t>
  </si>
  <si>
    <t>PUSZKINA 39</t>
  </si>
  <si>
    <t>45-556</t>
  </si>
  <si>
    <t>PUSZKINA 61</t>
  </si>
  <si>
    <t>REJA 2</t>
  </si>
  <si>
    <t>45-550</t>
  </si>
  <si>
    <t>REYMONTA 10</t>
  </si>
  <si>
    <t>45-066</t>
  </si>
  <si>
    <t>RYBACKA 13</t>
  </si>
  <si>
    <t>45-003</t>
  </si>
  <si>
    <t>RZECZNA 2</t>
  </si>
  <si>
    <t>45-665</t>
  </si>
  <si>
    <t>RZEMIEŚLNICZA 8</t>
  </si>
  <si>
    <t>45-039</t>
  </si>
  <si>
    <t>SEMPOŁOWSKIEJ 1</t>
  </si>
  <si>
    <t>45-044</t>
  </si>
  <si>
    <t>SIENKIEWICZA 2</t>
  </si>
  <si>
    <t>45-037</t>
  </si>
  <si>
    <t>SIENKIEWICZA 20 OF</t>
  </si>
  <si>
    <t>SIENKIEWICZA 23</t>
  </si>
  <si>
    <t>SOBIESKIEGO 50</t>
  </si>
  <si>
    <t>SOLSKIEGO 20</t>
  </si>
  <si>
    <t>45-564</t>
  </si>
  <si>
    <t>SPYCHALSKIEGO 1</t>
  </si>
  <si>
    <t>45-716</t>
  </si>
  <si>
    <t>SPYCHALSKIEGO 2</t>
  </si>
  <si>
    <t>SPYCHALSKIEGO 23</t>
  </si>
  <si>
    <t>SREBRNA 33 - ADM</t>
  </si>
  <si>
    <t>45-655</t>
  </si>
  <si>
    <t>SREBRNA 35 - ADM</t>
  </si>
  <si>
    <t>STRUGA 1</t>
  </si>
  <si>
    <t>45-073</t>
  </si>
  <si>
    <t>STRUGA 24</t>
  </si>
  <si>
    <t>STRUGA 7A</t>
  </si>
  <si>
    <t>SZCZESZYŃSKIEGO 14</t>
  </si>
  <si>
    <t>45-570</t>
  </si>
  <si>
    <t>SZCZESZYŃSKIEGO 22</t>
  </si>
  <si>
    <t>SZCZESZYŃSKIEGO 3</t>
  </si>
  <si>
    <t>SZCZESZYŃSKIEGO 6</t>
  </si>
  <si>
    <t>ŚCIEGIENNEGO 7 A</t>
  </si>
  <si>
    <t>45-709</t>
  </si>
  <si>
    <t>TRAUGUTTA 5 kl.I</t>
  </si>
  <si>
    <t>45-667</t>
  </si>
  <si>
    <t>TRAUGUTTA 5 kl.III</t>
  </si>
  <si>
    <t>TRAUGUTTA 5 kl.II</t>
  </si>
  <si>
    <t>WALECKI 5-7</t>
  </si>
  <si>
    <t>45-586</t>
  </si>
  <si>
    <t>WALECKI 10</t>
  </si>
  <si>
    <t>WALECKI 16</t>
  </si>
  <si>
    <t>WALECKI 6</t>
  </si>
  <si>
    <t>WALECKI 7</t>
  </si>
  <si>
    <t>WALECKI 8</t>
  </si>
  <si>
    <t>WIEJSKA 118</t>
  </si>
  <si>
    <t>45-303</t>
  </si>
  <si>
    <t>WROCŁAWSKA 50</t>
  </si>
  <si>
    <t>45-701</t>
  </si>
  <si>
    <t>WRÓBLEWSKIEGO 38</t>
  </si>
  <si>
    <t>45-759</t>
  </si>
  <si>
    <t>WYZWOLENIA 18</t>
  </si>
  <si>
    <t>45-593</t>
  </si>
  <si>
    <t>WYZWOLENIA 20</t>
  </si>
  <si>
    <t>WYZWOLENIA 3</t>
  </si>
  <si>
    <t>ZAPOLSKIEJ 43</t>
  </si>
  <si>
    <t>45-353</t>
  </si>
  <si>
    <t>ZIELONA 48</t>
  </si>
  <si>
    <t>45-554</t>
  </si>
  <si>
    <t>Moc   umowna     [KW]</t>
  </si>
  <si>
    <t>G11</t>
  </si>
  <si>
    <t>C21</t>
  </si>
  <si>
    <t>G12</t>
  </si>
  <si>
    <t xml:space="preserve"> jednostrefowa
[kWh]</t>
  </si>
  <si>
    <t>w I strefie czasowej
[kWh]</t>
  </si>
  <si>
    <t>w II strefie czasowej
[kWh]</t>
  </si>
  <si>
    <t>Szacunkowe średnie roczne zużycie energii elektrycznej       [kWh]</t>
  </si>
  <si>
    <t>Cena jednostkowa netto           (zł/k Wh)</t>
  </si>
  <si>
    <r>
      <t xml:space="preserve">Cena jednostkowa netto             (zł/k Wh)                 </t>
    </r>
    <r>
      <rPr>
        <b/>
        <sz val="8"/>
        <color rgb="FFFF0000"/>
        <rFont val="Arial"/>
        <family val="2"/>
        <charset val="238"/>
      </rPr>
      <t xml:space="preserve"> II STREFA*</t>
    </r>
  </si>
  <si>
    <t>*</t>
  </si>
  <si>
    <t>UWAGA:</t>
  </si>
  <si>
    <t>Taryfa</t>
  </si>
  <si>
    <t>Moc umowna (kWh)</t>
  </si>
  <si>
    <t>łącznie:</t>
  </si>
  <si>
    <t>ZBIORCZE ROCZNE ZAPOTRZEBOWANIE</t>
  </si>
  <si>
    <t>RAZEM CENA OFERTOWA:</t>
  </si>
  <si>
    <t>tylko poz. 54 ma taryfę STREFA I  i  STREFA II</t>
  </si>
  <si>
    <t>Opłata handlowa/abonamentowa netto                   ( zł/m-c)</t>
  </si>
  <si>
    <r>
      <t xml:space="preserve">RAZEM (netto)                            za okres </t>
    </r>
    <r>
      <rPr>
        <b/>
        <sz val="8"/>
        <color rgb="FFFF0000"/>
        <rFont val="Arial"/>
        <family val="2"/>
        <charset val="238"/>
      </rPr>
      <t>48 m-cy</t>
    </r>
  </si>
  <si>
    <t>Arkusz dla ułatwienia i ujednolicenia przy obliczaniu ceny ofertowej zawiera formuły. Komórki te zostały zablokowane. Jeżeli Wykonawca zauważy jakiś błąd odnoszący się użytych w arkuszu do formuł należy odblokować komórki przy użyciu hasła MZLK.   Zamawiający nie bierze odpowiedzialności za błędy w wyliczeniu ceny spowodowane błędami w formułach.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</si>
</sst>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00\ &quot;zł&quot;_-;\-* #,##0.0000\ &quot;zł&quot;_-;_-* &quot;-&quot;????\ &quot;zł&quot;_-;_-@_-"/>
  </numFmts>
  <fonts count="21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6"/>
      <name val="Arial CE"/>
      <charset val="238"/>
    </font>
    <font>
      <b/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4" fillId="0" borderId="0" xfId="0" applyFont="1" applyAlignment="1">
      <alignment vertical="center"/>
    </xf>
    <xf numFmtId="0" fontId="0" fillId="0" borderId="4" xfId="0" applyBorder="1"/>
    <xf numFmtId="0" fontId="2" fillId="0" borderId="4" xfId="0" applyFont="1" applyFill="1" applyBorder="1" applyAlignment="1">
      <alignment vertical="center" wrapText="1"/>
    </xf>
    <xf numFmtId="44" fontId="0" fillId="0" borderId="4" xfId="0" applyNumberFormat="1" applyBorder="1"/>
    <xf numFmtId="0" fontId="8" fillId="0" borderId="4" xfId="0" applyNumberFormat="1" applyFont="1" applyFill="1" applyBorder="1" applyAlignment="1" applyProtection="1">
      <alignment vertical="center" shrinkToFit="1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17" fontId="8" fillId="0" borderId="4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2" fontId="8" fillId="0" borderId="4" xfId="0" applyNumberFormat="1" applyFont="1" applyFill="1" applyBorder="1" applyAlignment="1" applyProtection="1">
      <alignment horizontal="right" vertical="center"/>
    </xf>
    <xf numFmtId="0" fontId="8" fillId="0" borderId="6" xfId="0" applyNumberFormat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 shrinkToFit="1"/>
    </xf>
    <xf numFmtId="3" fontId="9" fillId="3" borderId="4" xfId="0" applyNumberFormat="1" applyFont="1" applyFill="1" applyBorder="1" applyAlignment="1" applyProtection="1">
      <alignment horizontal="center" vertical="center" wrapText="1" shrinkToFit="1"/>
    </xf>
    <xf numFmtId="3" fontId="9" fillId="3" borderId="4" xfId="0" applyNumberFormat="1" applyFont="1" applyFill="1" applyBorder="1" applyAlignment="1" applyProtection="1">
      <alignment horizontal="center" vertical="center" wrapText="1"/>
    </xf>
    <xf numFmtId="3" fontId="6" fillId="0" borderId="6" xfId="1" applyNumberFormat="1" applyFont="1" applyBorder="1" applyAlignment="1" applyProtection="1">
      <alignment horizontal="right" vertical="center" wrapText="1"/>
      <protection locked="0"/>
    </xf>
    <xf numFmtId="3" fontId="6" fillId="0" borderId="4" xfId="1" applyNumberFormat="1" applyFont="1" applyBorder="1" applyAlignment="1" applyProtection="1">
      <alignment horizontal="right" vertical="center" wrapText="1"/>
      <protection locked="0"/>
    </xf>
    <xf numFmtId="3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/>
      <protection locked="0"/>
    </xf>
    <xf numFmtId="3" fontId="6" fillId="0" borderId="4" xfId="0" applyNumberFormat="1" applyFont="1" applyBorder="1" applyAlignment="1" applyProtection="1">
      <alignment horizontal="right" vertical="center" wrapText="1"/>
      <protection locked="0"/>
    </xf>
    <xf numFmtId="3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6" xfId="1" applyNumberFormat="1" applyFont="1" applyBorder="1" applyAlignment="1" applyProtection="1">
      <alignment horizontal="right" vertical="center" wrapText="1"/>
      <protection locked="0"/>
    </xf>
    <xf numFmtId="3" fontId="8" fillId="0" borderId="4" xfId="1" applyNumberFormat="1" applyFont="1" applyBorder="1" applyAlignment="1" applyProtection="1">
      <alignment horizontal="right" vertical="center" wrapText="1"/>
      <protection locked="0"/>
    </xf>
    <xf numFmtId="3" fontId="8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4" xfId="1" applyNumberFormat="1" applyFont="1" applyBorder="1" applyAlignment="1" applyProtection="1">
      <alignment horizontal="right" vertical="center"/>
      <protection locked="0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3" fontId="8" fillId="0" borderId="4" xfId="0" applyNumberFormat="1" applyFont="1" applyBorder="1" applyAlignment="1" applyProtection="1">
      <alignment horizontal="right" vertical="center"/>
      <protection locked="0"/>
    </xf>
    <xf numFmtId="2" fontId="10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4" fontId="0" fillId="0" borderId="4" xfId="0" applyNumberFormat="1" applyFill="1" applyBorder="1"/>
    <xf numFmtId="44" fontId="0" fillId="5" borderId="4" xfId="0" applyNumberFormat="1" applyFill="1" applyBorder="1"/>
    <xf numFmtId="0" fontId="0" fillId="5" borderId="4" xfId="0" applyFill="1" applyBorder="1"/>
    <xf numFmtId="44" fontId="0" fillId="5" borderId="1" xfId="0" applyNumberFormat="1" applyFill="1" applyBorder="1"/>
    <xf numFmtId="0" fontId="0" fillId="5" borderId="1" xfId="0" applyFill="1" applyBorder="1"/>
    <xf numFmtId="0" fontId="11" fillId="0" borderId="0" xfId="0" applyFont="1"/>
    <xf numFmtId="0" fontId="16" fillId="0" borderId="6" xfId="0" applyFont="1" applyBorder="1" applyAlignment="1" applyProtection="1">
      <alignment horizontal="left" vertical="center" shrinkToFit="1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3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4" xfId="0" applyNumberFormat="1" applyFont="1" applyBorder="1" applyAlignment="1" applyProtection="1">
      <alignment horizontal="right" vertical="center" wrapText="1"/>
      <protection locked="0"/>
    </xf>
    <xf numFmtId="3" fontId="14" fillId="0" borderId="4" xfId="0" applyNumberFormat="1" applyFont="1" applyFill="1" applyBorder="1" applyAlignment="1" applyProtection="1">
      <alignment horizontal="right" vertical="center"/>
      <protection locked="0"/>
    </xf>
    <xf numFmtId="3" fontId="14" fillId="0" borderId="4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3" fontId="15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4" xfId="1" applyNumberFormat="1" applyFont="1" applyFill="1" applyBorder="1" applyAlignment="1" applyProtection="1">
      <alignment horizontal="left" vertical="center" wrapText="1"/>
      <protection locked="0"/>
    </xf>
    <xf numFmtId="3" fontId="18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18" fillId="0" borderId="4" xfId="0" applyNumberFormat="1" applyFont="1" applyBorder="1" applyAlignment="1" applyProtection="1">
      <alignment horizontal="right" vertical="center" wrapText="1"/>
      <protection locked="0"/>
    </xf>
    <xf numFmtId="3" fontId="18" fillId="0" borderId="4" xfId="0" applyNumberFormat="1" applyFont="1" applyFill="1" applyBorder="1" applyAlignment="1" applyProtection="1">
      <alignment horizontal="right" vertical="center"/>
      <protection locked="0"/>
    </xf>
    <xf numFmtId="3" fontId="18" fillId="0" borderId="4" xfId="0" applyNumberFormat="1" applyFont="1" applyFill="1" applyBorder="1" applyAlignment="1" applyProtection="1">
      <alignment horizontal="left" vertical="center"/>
      <protection locked="0"/>
    </xf>
    <xf numFmtId="3" fontId="19" fillId="0" borderId="4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4" xfId="0" applyNumberFormat="1" applyBorder="1"/>
    <xf numFmtId="0" fontId="20" fillId="0" borderId="0" xfId="0" applyFont="1"/>
    <xf numFmtId="2" fontId="18" fillId="0" borderId="0" xfId="0" applyNumberFormat="1" applyFont="1" applyBorder="1" applyAlignment="1" applyProtection="1">
      <alignment horizontal="right" vertical="center" wrapText="1"/>
      <protection locked="0"/>
    </xf>
    <xf numFmtId="3" fontId="18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/>
    <xf numFmtId="2" fontId="0" fillId="0" borderId="0" xfId="0" applyNumberFormat="1" applyBorder="1"/>
    <xf numFmtId="3" fontId="0" fillId="0" borderId="0" xfId="0" applyNumberFormat="1" applyBorder="1"/>
    <xf numFmtId="0" fontId="20" fillId="0" borderId="0" xfId="0" applyFont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0" fillId="5" borderId="15" xfId="0" applyFill="1" applyBorder="1" applyAlignment="1"/>
    <xf numFmtId="0" fontId="0" fillId="5" borderId="2" xfId="0" applyFill="1" applyBorder="1" applyAlignment="1"/>
    <xf numFmtId="0" fontId="1" fillId="4" borderId="6" xfId="0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mruColors>
      <color rgb="FFCCCC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tabSelected="1" view="pageLayout" zoomScale="160" zoomScaleNormal="100" zoomScaleSheetLayoutView="160" zoomScalePageLayoutView="160" workbookViewId="0">
      <selection activeCell="M6" sqref="M6"/>
    </sheetView>
  </sheetViews>
  <sheetFormatPr defaultRowHeight="15" x14ac:dyDescent="0.25"/>
  <cols>
    <col min="1" max="1" width="3.85546875" customWidth="1"/>
    <col min="2" max="2" width="16.5703125" customWidth="1"/>
    <col min="3" max="3" width="21.140625" customWidth="1"/>
    <col min="4" max="4" width="7.5703125" customWidth="1"/>
    <col min="5" max="5" width="10.7109375" customWidth="1"/>
    <col min="6" max="6" width="6.42578125" customWidth="1"/>
    <col min="7" max="7" width="7" customWidth="1"/>
    <col min="8" max="8" width="8.28515625" customWidth="1"/>
    <col min="9" max="9" width="9.5703125" customWidth="1"/>
    <col min="10" max="10" width="10.7109375" customWidth="1"/>
    <col min="11" max="11" width="10.140625" customWidth="1"/>
    <col min="12" max="12" width="12.42578125" customWidth="1"/>
    <col min="13" max="13" width="11.5703125" customWidth="1"/>
  </cols>
  <sheetData>
    <row r="1" spans="1:13" ht="15" customHeight="1" x14ac:dyDescent="0.25">
      <c r="A1" s="68" t="s">
        <v>11</v>
      </c>
      <c r="B1" s="68" t="s">
        <v>0</v>
      </c>
      <c r="C1" s="71" t="s">
        <v>29</v>
      </c>
      <c r="D1" s="71"/>
      <c r="E1" s="71"/>
      <c r="F1" s="68" t="s">
        <v>1</v>
      </c>
      <c r="G1" s="68" t="s">
        <v>275</v>
      </c>
      <c r="H1" s="59" t="s">
        <v>2</v>
      </c>
      <c r="I1" s="60"/>
      <c r="J1" s="60"/>
      <c r="K1" s="66" t="s">
        <v>282</v>
      </c>
      <c r="L1" s="67"/>
      <c r="M1" s="67"/>
    </row>
    <row r="2" spans="1:13" ht="45" customHeight="1" x14ac:dyDescent="0.25">
      <c r="A2" s="70"/>
      <c r="B2" s="70"/>
      <c r="C2" s="72"/>
      <c r="D2" s="72"/>
      <c r="E2" s="72"/>
      <c r="F2" s="70"/>
      <c r="G2" s="70"/>
      <c r="H2" s="61"/>
      <c r="I2" s="62"/>
      <c r="J2" s="63"/>
      <c r="K2" s="67"/>
      <c r="L2" s="67"/>
      <c r="M2" s="67"/>
    </row>
    <row r="3" spans="1:13" x14ac:dyDescent="0.25">
      <c r="A3" s="69"/>
      <c r="B3" s="69"/>
      <c r="C3" s="73"/>
      <c r="D3" s="73"/>
      <c r="E3" s="73"/>
      <c r="F3" s="69"/>
      <c r="G3" s="69"/>
      <c r="H3" s="64"/>
      <c r="I3" s="65"/>
      <c r="J3" s="65"/>
      <c r="K3" s="67"/>
      <c r="L3" s="67"/>
      <c r="M3" s="67"/>
    </row>
    <row r="4" spans="1:13" x14ac:dyDescent="0.25">
      <c r="A4" s="68" t="s">
        <v>8</v>
      </c>
      <c r="B4" s="68" t="s">
        <v>9</v>
      </c>
      <c r="C4" s="58" t="s">
        <v>3</v>
      </c>
      <c r="D4" s="58"/>
      <c r="E4" s="58"/>
      <c r="F4" s="68" t="s">
        <v>4</v>
      </c>
      <c r="G4" s="68" t="s">
        <v>5</v>
      </c>
      <c r="H4" s="58" t="s">
        <v>6</v>
      </c>
      <c r="I4" s="58"/>
      <c r="J4" s="58"/>
      <c r="K4" s="66" t="s">
        <v>7</v>
      </c>
      <c r="L4" s="66"/>
      <c r="M4" s="66"/>
    </row>
    <row r="5" spans="1:13" ht="38.25" customHeight="1" x14ac:dyDescent="0.25">
      <c r="A5" s="69"/>
      <c r="B5" s="69"/>
      <c r="C5" s="13" t="s">
        <v>26</v>
      </c>
      <c r="D5" s="13" t="s">
        <v>27</v>
      </c>
      <c r="E5" s="13" t="s">
        <v>28</v>
      </c>
      <c r="F5" s="69"/>
      <c r="G5" s="69"/>
      <c r="H5" s="14" t="s">
        <v>279</v>
      </c>
      <c r="I5" s="15" t="s">
        <v>280</v>
      </c>
      <c r="J5" s="15" t="s">
        <v>281</v>
      </c>
      <c r="K5" s="14" t="s">
        <v>279</v>
      </c>
      <c r="L5" s="15" t="s">
        <v>280</v>
      </c>
      <c r="M5" s="15" t="s">
        <v>281</v>
      </c>
    </row>
    <row r="6" spans="1:13" ht="15.75" customHeight="1" x14ac:dyDescent="0.25">
      <c r="A6" s="3">
        <v>1</v>
      </c>
      <c r="B6" s="5" t="s">
        <v>15</v>
      </c>
      <c r="C6" s="11" t="s">
        <v>30</v>
      </c>
      <c r="D6" s="11" t="s">
        <v>31</v>
      </c>
      <c r="E6" s="12" t="s">
        <v>32</v>
      </c>
      <c r="F6" s="9" t="s">
        <v>276</v>
      </c>
      <c r="G6" s="10">
        <v>2</v>
      </c>
      <c r="H6" s="10">
        <f>K6/12</f>
        <v>58.333333333333336</v>
      </c>
      <c r="I6" s="10"/>
      <c r="J6" s="10"/>
      <c r="K6" s="6">
        <v>700</v>
      </c>
      <c r="L6" s="22"/>
      <c r="M6" s="16"/>
    </row>
    <row r="7" spans="1:13" x14ac:dyDescent="0.25">
      <c r="A7" s="3">
        <v>2</v>
      </c>
      <c r="B7" s="5" t="s">
        <v>15</v>
      </c>
      <c r="C7" s="6" t="s">
        <v>33</v>
      </c>
      <c r="D7" s="6" t="s">
        <v>31</v>
      </c>
      <c r="E7" s="7" t="s">
        <v>32</v>
      </c>
      <c r="F7" s="9" t="s">
        <v>276</v>
      </c>
      <c r="G7" s="10">
        <v>3</v>
      </c>
      <c r="H7" s="10">
        <f t="shared" ref="H7:H70" si="0">K7/12</f>
        <v>2.5</v>
      </c>
      <c r="I7" s="10"/>
      <c r="J7" s="10"/>
      <c r="K7" s="6">
        <v>30</v>
      </c>
      <c r="L7" s="23"/>
      <c r="M7" s="17"/>
    </row>
    <row r="8" spans="1:13" x14ac:dyDescent="0.25">
      <c r="A8" s="3">
        <v>3</v>
      </c>
      <c r="B8" s="5" t="s">
        <v>15</v>
      </c>
      <c r="C8" s="6" t="s">
        <v>34</v>
      </c>
      <c r="D8" s="6" t="s">
        <v>35</v>
      </c>
      <c r="E8" s="7" t="s">
        <v>32</v>
      </c>
      <c r="F8" s="9" t="s">
        <v>276</v>
      </c>
      <c r="G8" s="10">
        <v>3</v>
      </c>
      <c r="H8" s="10">
        <f t="shared" si="0"/>
        <v>70.833333333333329</v>
      </c>
      <c r="I8" s="10"/>
      <c r="J8" s="10"/>
      <c r="K8" s="6">
        <v>850</v>
      </c>
      <c r="L8" s="24"/>
      <c r="M8" s="18"/>
    </row>
    <row r="9" spans="1:13" x14ac:dyDescent="0.25">
      <c r="A9" s="3">
        <v>4</v>
      </c>
      <c r="B9" s="5" t="s">
        <v>15</v>
      </c>
      <c r="C9" s="6" t="s">
        <v>36</v>
      </c>
      <c r="D9" s="6" t="s">
        <v>37</v>
      </c>
      <c r="E9" s="7" t="s">
        <v>32</v>
      </c>
      <c r="F9" s="9" t="s">
        <v>276</v>
      </c>
      <c r="G9" s="10">
        <v>4</v>
      </c>
      <c r="H9" s="10">
        <f t="shared" si="0"/>
        <v>16.666666666666668</v>
      </c>
      <c r="I9" s="10"/>
      <c r="J9" s="10"/>
      <c r="K9" s="6">
        <v>200</v>
      </c>
      <c r="L9" s="23"/>
      <c r="M9" s="17"/>
    </row>
    <row r="10" spans="1:13" x14ac:dyDescent="0.25">
      <c r="A10" s="3">
        <v>5</v>
      </c>
      <c r="B10" s="5" t="s">
        <v>15</v>
      </c>
      <c r="C10" s="6" t="s">
        <v>38</v>
      </c>
      <c r="D10" s="6" t="s">
        <v>37</v>
      </c>
      <c r="E10" s="7" t="s">
        <v>32</v>
      </c>
      <c r="F10" s="9" t="s">
        <v>276</v>
      </c>
      <c r="G10" s="10">
        <v>2</v>
      </c>
      <c r="H10" s="10">
        <f t="shared" si="0"/>
        <v>29.166666666666668</v>
      </c>
      <c r="I10" s="10"/>
      <c r="J10" s="10"/>
      <c r="K10" s="6">
        <v>350</v>
      </c>
      <c r="L10" s="23"/>
      <c r="M10" s="17"/>
    </row>
    <row r="11" spans="1:13" x14ac:dyDescent="0.25">
      <c r="A11" s="3">
        <v>6</v>
      </c>
      <c r="B11" s="5" t="s">
        <v>15</v>
      </c>
      <c r="C11" s="6" t="s">
        <v>39</v>
      </c>
      <c r="D11" s="6" t="s">
        <v>37</v>
      </c>
      <c r="E11" s="7" t="s">
        <v>32</v>
      </c>
      <c r="F11" s="9" t="s">
        <v>276</v>
      </c>
      <c r="G11" s="10">
        <v>3</v>
      </c>
      <c r="H11" s="10">
        <f t="shared" si="0"/>
        <v>29.166666666666668</v>
      </c>
      <c r="I11" s="10"/>
      <c r="J11" s="10"/>
      <c r="K11" s="6">
        <v>350</v>
      </c>
      <c r="L11" s="25"/>
      <c r="M11" s="17"/>
    </row>
    <row r="12" spans="1:13" x14ac:dyDescent="0.25">
      <c r="A12" s="3">
        <v>7</v>
      </c>
      <c r="B12" s="5" t="s">
        <v>15</v>
      </c>
      <c r="C12" s="6" t="s">
        <v>40</v>
      </c>
      <c r="D12" s="6" t="s">
        <v>37</v>
      </c>
      <c r="E12" s="7" t="s">
        <v>32</v>
      </c>
      <c r="F12" s="9" t="s">
        <v>276</v>
      </c>
      <c r="G12" s="10">
        <v>2</v>
      </c>
      <c r="H12" s="10">
        <f t="shared" si="0"/>
        <v>100</v>
      </c>
      <c r="I12" s="10"/>
      <c r="J12" s="10"/>
      <c r="K12" s="6">
        <v>1200</v>
      </c>
      <c r="L12" s="25"/>
      <c r="M12" s="17"/>
    </row>
    <row r="13" spans="1:13" x14ac:dyDescent="0.25">
      <c r="A13" s="3">
        <v>8</v>
      </c>
      <c r="B13" s="5" t="s">
        <v>15</v>
      </c>
      <c r="C13" s="6" t="s">
        <v>41</v>
      </c>
      <c r="D13" s="6" t="s">
        <v>37</v>
      </c>
      <c r="E13" s="7" t="s">
        <v>32</v>
      </c>
      <c r="F13" s="9" t="s">
        <v>276</v>
      </c>
      <c r="G13" s="10">
        <v>2</v>
      </c>
      <c r="H13" s="10">
        <f t="shared" si="0"/>
        <v>100</v>
      </c>
      <c r="I13" s="10"/>
      <c r="J13" s="10"/>
      <c r="K13" s="6">
        <v>1200</v>
      </c>
      <c r="L13" s="25"/>
      <c r="M13" s="17"/>
    </row>
    <row r="14" spans="1:13" x14ac:dyDescent="0.25">
      <c r="A14" s="3">
        <v>9</v>
      </c>
      <c r="B14" s="5" t="s">
        <v>15</v>
      </c>
      <c r="C14" s="6" t="s">
        <v>42</v>
      </c>
      <c r="D14" s="6" t="s">
        <v>43</v>
      </c>
      <c r="E14" s="7" t="s">
        <v>32</v>
      </c>
      <c r="F14" s="9" t="s">
        <v>276</v>
      </c>
      <c r="G14" s="10">
        <v>1</v>
      </c>
      <c r="H14" s="10">
        <f t="shared" si="0"/>
        <v>50</v>
      </c>
      <c r="I14" s="10"/>
      <c r="J14" s="10"/>
      <c r="K14" s="6">
        <v>600</v>
      </c>
      <c r="L14" s="23"/>
      <c r="M14" s="17"/>
    </row>
    <row r="15" spans="1:13" x14ac:dyDescent="0.25">
      <c r="A15" s="3">
        <v>10</v>
      </c>
      <c r="B15" s="5" t="s">
        <v>15</v>
      </c>
      <c r="C15" s="6" t="s">
        <v>44</v>
      </c>
      <c r="D15" s="6" t="s">
        <v>37</v>
      </c>
      <c r="E15" s="7" t="s">
        <v>32</v>
      </c>
      <c r="F15" s="9" t="s">
        <v>276</v>
      </c>
      <c r="G15" s="10">
        <v>2</v>
      </c>
      <c r="H15" s="10">
        <f t="shared" si="0"/>
        <v>12.5</v>
      </c>
      <c r="I15" s="10"/>
      <c r="J15" s="10"/>
      <c r="K15" s="6">
        <v>150</v>
      </c>
      <c r="L15" s="23"/>
      <c r="M15" s="17"/>
    </row>
    <row r="16" spans="1:13" x14ac:dyDescent="0.25">
      <c r="A16" s="3">
        <v>11</v>
      </c>
      <c r="B16" s="5" t="s">
        <v>15</v>
      </c>
      <c r="C16" s="6" t="s">
        <v>45</v>
      </c>
      <c r="D16" s="6" t="s">
        <v>37</v>
      </c>
      <c r="E16" s="7" t="s">
        <v>32</v>
      </c>
      <c r="F16" s="9" t="s">
        <v>276</v>
      </c>
      <c r="G16" s="10">
        <v>2</v>
      </c>
      <c r="H16" s="10">
        <f t="shared" si="0"/>
        <v>20.833333333333332</v>
      </c>
      <c r="I16" s="10"/>
      <c r="J16" s="10"/>
      <c r="K16" s="6">
        <v>250</v>
      </c>
      <c r="L16" s="23"/>
      <c r="M16" s="17"/>
    </row>
    <row r="17" spans="1:13" x14ac:dyDescent="0.25">
      <c r="A17" s="3">
        <v>12</v>
      </c>
      <c r="B17" s="5" t="s">
        <v>15</v>
      </c>
      <c r="C17" s="6" t="s">
        <v>46</v>
      </c>
      <c r="D17" s="6" t="s">
        <v>43</v>
      </c>
      <c r="E17" s="7" t="s">
        <v>32</v>
      </c>
      <c r="F17" s="9" t="s">
        <v>276</v>
      </c>
      <c r="G17" s="10">
        <v>1</v>
      </c>
      <c r="H17" s="10">
        <f t="shared" si="0"/>
        <v>33.333333333333336</v>
      </c>
      <c r="I17" s="10"/>
      <c r="J17" s="10"/>
      <c r="K17" s="6">
        <v>400</v>
      </c>
      <c r="L17" s="23"/>
      <c r="M17" s="17"/>
    </row>
    <row r="18" spans="1:13" x14ac:dyDescent="0.25">
      <c r="A18" s="3">
        <v>13</v>
      </c>
      <c r="B18" s="5" t="s">
        <v>15</v>
      </c>
      <c r="C18" s="6" t="s">
        <v>47</v>
      </c>
      <c r="D18" s="6" t="s">
        <v>43</v>
      </c>
      <c r="E18" s="7" t="s">
        <v>32</v>
      </c>
      <c r="F18" s="9" t="s">
        <v>276</v>
      </c>
      <c r="G18" s="10">
        <v>1</v>
      </c>
      <c r="H18" s="10">
        <f t="shared" si="0"/>
        <v>41.666666666666664</v>
      </c>
      <c r="I18" s="10"/>
      <c r="J18" s="10"/>
      <c r="K18" s="6">
        <v>500</v>
      </c>
      <c r="L18" s="23"/>
      <c r="M18" s="17"/>
    </row>
    <row r="19" spans="1:13" x14ac:dyDescent="0.25">
      <c r="A19" s="3">
        <v>14</v>
      </c>
      <c r="B19" s="5" t="s">
        <v>15</v>
      </c>
      <c r="C19" s="6" t="s">
        <v>48</v>
      </c>
      <c r="D19" s="6" t="s">
        <v>37</v>
      </c>
      <c r="E19" s="7" t="s">
        <v>32</v>
      </c>
      <c r="F19" s="9" t="s">
        <v>276</v>
      </c>
      <c r="G19" s="10">
        <v>2</v>
      </c>
      <c r="H19" s="10">
        <f t="shared" si="0"/>
        <v>20.833333333333332</v>
      </c>
      <c r="I19" s="10"/>
      <c r="J19" s="10"/>
      <c r="K19" s="6">
        <v>250</v>
      </c>
      <c r="L19" s="23"/>
      <c r="M19" s="17"/>
    </row>
    <row r="20" spans="1:13" x14ac:dyDescent="0.25">
      <c r="A20" s="3">
        <v>15</v>
      </c>
      <c r="B20" s="5" t="s">
        <v>15</v>
      </c>
      <c r="C20" s="6" t="s">
        <v>49</v>
      </c>
      <c r="D20" s="6" t="s">
        <v>50</v>
      </c>
      <c r="E20" s="7" t="s">
        <v>32</v>
      </c>
      <c r="F20" s="9" t="s">
        <v>276</v>
      </c>
      <c r="G20" s="10">
        <v>2</v>
      </c>
      <c r="H20" s="10">
        <f t="shared" si="0"/>
        <v>50</v>
      </c>
      <c r="I20" s="10"/>
      <c r="J20" s="10"/>
      <c r="K20" s="6">
        <v>600</v>
      </c>
      <c r="L20" s="23"/>
      <c r="M20" s="17"/>
    </row>
    <row r="21" spans="1:13" x14ac:dyDescent="0.25">
      <c r="A21" s="3">
        <v>16</v>
      </c>
      <c r="B21" s="5" t="s">
        <v>15</v>
      </c>
      <c r="C21" s="6" t="s">
        <v>51</v>
      </c>
      <c r="D21" s="8" t="s">
        <v>52</v>
      </c>
      <c r="E21" s="7" t="s">
        <v>32</v>
      </c>
      <c r="F21" s="9" t="s">
        <v>276</v>
      </c>
      <c r="G21" s="10">
        <v>3</v>
      </c>
      <c r="H21" s="10">
        <f t="shared" si="0"/>
        <v>58.333333333333336</v>
      </c>
      <c r="I21" s="10"/>
      <c r="J21" s="10"/>
      <c r="K21" s="6">
        <v>700</v>
      </c>
      <c r="L21" s="23"/>
      <c r="M21" s="17"/>
    </row>
    <row r="22" spans="1:13" x14ac:dyDescent="0.25">
      <c r="A22" s="3">
        <v>17</v>
      </c>
      <c r="B22" s="5" t="s">
        <v>15</v>
      </c>
      <c r="C22" s="9" t="s">
        <v>53</v>
      </c>
      <c r="D22" s="6" t="s">
        <v>54</v>
      </c>
      <c r="E22" s="7" t="s">
        <v>32</v>
      </c>
      <c r="F22" s="9" t="s">
        <v>276</v>
      </c>
      <c r="G22" s="10">
        <v>3</v>
      </c>
      <c r="H22" s="10">
        <f t="shared" si="0"/>
        <v>150</v>
      </c>
      <c r="I22" s="10"/>
      <c r="J22" s="10"/>
      <c r="K22" s="6">
        <v>1800</v>
      </c>
      <c r="L22" s="23"/>
      <c r="M22" s="17"/>
    </row>
    <row r="23" spans="1:13" x14ac:dyDescent="0.25">
      <c r="A23" s="3">
        <v>18</v>
      </c>
      <c r="B23" s="5" t="s">
        <v>15</v>
      </c>
      <c r="C23" s="9" t="s">
        <v>55</v>
      </c>
      <c r="D23" s="6" t="s">
        <v>54</v>
      </c>
      <c r="E23" s="7" t="s">
        <v>32</v>
      </c>
      <c r="F23" s="9" t="s">
        <v>276</v>
      </c>
      <c r="G23" s="10">
        <v>3</v>
      </c>
      <c r="H23" s="10">
        <f t="shared" si="0"/>
        <v>50</v>
      </c>
      <c r="I23" s="10"/>
      <c r="J23" s="10"/>
      <c r="K23" s="6">
        <v>600</v>
      </c>
      <c r="L23" s="23"/>
      <c r="M23" s="17"/>
    </row>
    <row r="24" spans="1:13" x14ac:dyDescent="0.25">
      <c r="A24" s="3">
        <v>19</v>
      </c>
      <c r="B24" s="5" t="s">
        <v>15</v>
      </c>
      <c r="C24" s="9" t="s">
        <v>56</v>
      </c>
      <c r="D24" s="6" t="s">
        <v>54</v>
      </c>
      <c r="E24" s="7" t="s">
        <v>32</v>
      </c>
      <c r="F24" s="9" t="s">
        <v>276</v>
      </c>
      <c r="G24" s="10">
        <v>3</v>
      </c>
      <c r="H24" s="10">
        <f t="shared" si="0"/>
        <v>100</v>
      </c>
      <c r="I24" s="10"/>
      <c r="J24" s="10"/>
      <c r="K24" s="6">
        <v>1200</v>
      </c>
      <c r="L24" s="23"/>
      <c r="M24" s="17"/>
    </row>
    <row r="25" spans="1:13" x14ac:dyDescent="0.25">
      <c r="A25" s="3">
        <v>20</v>
      </c>
      <c r="B25" s="5" t="s">
        <v>15</v>
      </c>
      <c r="C25" s="9" t="s">
        <v>57</v>
      </c>
      <c r="D25" s="6" t="s">
        <v>58</v>
      </c>
      <c r="E25" s="7" t="s">
        <v>32</v>
      </c>
      <c r="F25" s="9" t="s">
        <v>276</v>
      </c>
      <c r="G25" s="10">
        <v>2</v>
      </c>
      <c r="H25" s="10">
        <f t="shared" si="0"/>
        <v>25</v>
      </c>
      <c r="I25" s="10"/>
      <c r="J25" s="10"/>
      <c r="K25" s="6">
        <v>300</v>
      </c>
      <c r="L25" s="23"/>
      <c r="M25" s="17"/>
    </row>
    <row r="26" spans="1:13" x14ac:dyDescent="0.25">
      <c r="A26" s="3">
        <v>21</v>
      </c>
      <c r="B26" s="5" t="s">
        <v>15</v>
      </c>
      <c r="C26" s="6" t="s">
        <v>59</v>
      </c>
      <c r="D26" s="6" t="s">
        <v>60</v>
      </c>
      <c r="E26" s="7" t="s">
        <v>32</v>
      </c>
      <c r="F26" s="9" t="s">
        <v>276</v>
      </c>
      <c r="G26" s="10">
        <v>2</v>
      </c>
      <c r="H26" s="10">
        <f t="shared" si="0"/>
        <v>50</v>
      </c>
      <c r="I26" s="10"/>
      <c r="J26" s="10"/>
      <c r="K26" s="6">
        <v>600</v>
      </c>
      <c r="L26" s="23"/>
      <c r="M26" s="17"/>
    </row>
    <row r="27" spans="1:13" x14ac:dyDescent="0.25">
      <c r="A27" s="3">
        <v>22</v>
      </c>
      <c r="B27" s="5" t="s">
        <v>15</v>
      </c>
      <c r="C27" s="9" t="s">
        <v>61</v>
      </c>
      <c r="D27" s="6" t="s">
        <v>60</v>
      </c>
      <c r="E27" s="7" t="s">
        <v>32</v>
      </c>
      <c r="F27" s="9" t="s">
        <v>276</v>
      </c>
      <c r="G27" s="10">
        <v>2</v>
      </c>
      <c r="H27" s="10">
        <f t="shared" si="0"/>
        <v>75</v>
      </c>
      <c r="I27" s="10"/>
      <c r="J27" s="10"/>
      <c r="K27" s="6">
        <v>900</v>
      </c>
      <c r="L27" s="25"/>
      <c r="M27" s="17"/>
    </row>
    <row r="28" spans="1:13" x14ac:dyDescent="0.25">
      <c r="A28" s="3">
        <v>23</v>
      </c>
      <c r="B28" s="5" t="s">
        <v>15</v>
      </c>
      <c r="C28" s="9" t="s">
        <v>62</v>
      </c>
      <c r="D28" s="6" t="s">
        <v>63</v>
      </c>
      <c r="E28" s="7" t="s">
        <v>32</v>
      </c>
      <c r="F28" s="9" t="s">
        <v>276</v>
      </c>
      <c r="G28" s="10">
        <v>3</v>
      </c>
      <c r="H28" s="10">
        <f t="shared" si="0"/>
        <v>100</v>
      </c>
      <c r="I28" s="10"/>
      <c r="J28" s="10"/>
      <c r="K28" s="6">
        <v>1200</v>
      </c>
      <c r="L28" s="23"/>
      <c r="M28" s="17"/>
    </row>
    <row r="29" spans="1:13" x14ac:dyDescent="0.25">
      <c r="A29" s="3">
        <v>24</v>
      </c>
      <c r="B29" s="5" t="s">
        <v>15</v>
      </c>
      <c r="C29" s="6" t="s">
        <v>64</v>
      </c>
      <c r="D29" s="6" t="s">
        <v>65</v>
      </c>
      <c r="E29" s="7" t="s">
        <v>32</v>
      </c>
      <c r="F29" s="9" t="s">
        <v>276</v>
      </c>
      <c r="G29" s="10">
        <v>2</v>
      </c>
      <c r="H29" s="10">
        <f t="shared" si="0"/>
        <v>5</v>
      </c>
      <c r="I29" s="10"/>
      <c r="J29" s="10"/>
      <c r="K29" s="6">
        <v>60</v>
      </c>
      <c r="L29" s="23"/>
      <c r="M29" s="17"/>
    </row>
    <row r="30" spans="1:13" x14ac:dyDescent="0.25">
      <c r="A30" s="3">
        <v>25</v>
      </c>
      <c r="B30" s="5" t="s">
        <v>15</v>
      </c>
      <c r="C30" s="9" t="s">
        <v>66</v>
      </c>
      <c r="D30" s="6" t="s">
        <v>67</v>
      </c>
      <c r="E30" s="7" t="s">
        <v>32</v>
      </c>
      <c r="F30" s="9" t="s">
        <v>276</v>
      </c>
      <c r="G30" s="10">
        <v>6.5</v>
      </c>
      <c r="H30" s="10">
        <f t="shared" si="0"/>
        <v>25</v>
      </c>
      <c r="I30" s="10"/>
      <c r="J30" s="10"/>
      <c r="K30" s="6">
        <v>300</v>
      </c>
      <c r="L30" s="23"/>
      <c r="M30" s="17"/>
    </row>
    <row r="31" spans="1:13" x14ac:dyDescent="0.25">
      <c r="A31" s="3">
        <v>26</v>
      </c>
      <c r="B31" s="5" t="s">
        <v>16</v>
      </c>
      <c r="C31" s="6" t="s">
        <v>68</v>
      </c>
      <c r="D31" s="6" t="s">
        <v>69</v>
      </c>
      <c r="E31" s="7" t="s">
        <v>32</v>
      </c>
      <c r="F31" s="9" t="s">
        <v>14</v>
      </c>
      <c r="G31" s="10">
        <v>2</v>
      </c>
      <c r="H31" s="10">
        <f t="shared" si="0"/>
        <v>100</v>
      </c>
      <c r="I31" s="10"/>
      <c r="J31" s="10"/>
      <c r="K31" s="6">
        <v>1200</v>
      </c>
      <c r="L31" s="23"/>
      <c r="M31" s="17"/>
    </row>
    <row r="32" spans="1:13" x14ac:dyDescent="0.25">
      <c r="A32" s="3">
        <v>27</v>
      </c>
      <c r="B32" s="5" t="s">
        <v>15</v>
      </c>
      <c r="C32" s="6" t="s">
        <v>70</v>
      </c>
      <c r="D32" s="6" t="s">
        <v>69</v>
      </c>
      <c r="E32" s="7" t="s">
        <v>32</v>
      </c>
      <c r="F32" s="9" t="s">
        <v>276</v>
      </c>
      <c r="G32" s="10">
        <v>3</v>
      </c>
      <c r="H32" s="10">
        <f t="shared" si="0"/>
        <v>50</v>
      </c>
      <c r="I32" s="10"/>
      <c r="J32" s="10"/>
      <c r="K32" s="6">
        <v>600</v>
      </c>
      <c r="L32" s="23"/>
      <c r="M32" s="17"/>
    </row>
    <row r="33" spans="1:13" x14ac:dyDescent="0.25">
      <c r="A33" s="3">
        <v>28</v>
      </c>
      <c r="B33" s="5" t="s">
        <v>15</v>
      </c>
      <c r="C33" s="9" t="s">
        <v>71</v>
      </c>
      <c r="D33" s="6" t="s">
        <v>72</v>
      </c>
      <c r="E33" s="7" t="s">
        <v>32</v>
      </c>
      <c r="F33" s="9" t="s">
        <v>276</v>
      </c>
      <c r="G33" s="10">
        <v>3</v>
      </c>
      <c r="H33" s="10">
        <f t="shared" si="0"/>
        <v>100</v>
      </c>
      <c r="I33" s="10"/>
      <c r="J33" s="10"/>
      <c r="K33" s="6">
        <v>1200</v>
      </c>
      <c r="L33" s="23"/>
      <c r="M33" s="17"/>
    </row>
    <row r="34" spans="1:13" x14ac:dyDescent="0.25">
      <c r="A34" s="3">
        <v>29</v>
      </c>
      <c r="B34" s="5" t="s">
        <v>15</v>
      </c>
      <c r="C34" s="6" t="s">
        <v>73</v>
      </c>
      <c r="D34" s="6" t="s">
        <v>74</v>
      </c>
      <c r="E34" s="7" t="s">
        <v>32</v>
      </c>
      <c r="F34" s="9" t="s">
        <v>276</v>
      </c>
      <c r="G34" s="10">
        <v>3</v>
      </c>
      <c r="H34" s="10">
        <f t="shared" si="0"/>
        <v>58.333333333333336</v>
      </c>
      <c r="I34" s="10"/>
      <c r="J34" s="10"/>
      <c r="K34" s="6">
        <v>700</v>
      </c>
      <c r="L34" s="23"/>
      <c r="M34" s="17"/>
    </row>
    <row r="35" spans="1:13" x14ac:dyDescent="0.25">
      <c r="A35" s="3">
        <v>30</v>
      </c>
      <c r="B35" s="5" t="s">
        <v>17</v>
      </c>
      <c r="C35" s="6" t="s">
        <v>75</v>
      </c>
      <c r="D35" s="6" t="s">
        <v>76</v>
      </c>
      <c r="E35" s="7" t="s">
        <v>32</v>
      </c>
      <c r="F35" s="9" t="s">
        <v>277</v>
      </c>
      <c r="G35" s="10">
        <v>55</v>
      </c>
      <c r="H35" s="10">
        <f t="shared" si="0"/>
        <v>50</v>
      </c>
      <c r="I35" s="10"/>
      <c r="J35" s="10"/>
      <c r="K35" s="6">
        <v>600</v>
      </c>
      <c r="L35" s="23"/>
      <c r="M35" s="17"/>
    </row>
    <row r="36" spans="1:13" x14ac:dyDescent="0.25">
      <c r="A36" s="3">
        <v>31</v>
      </c>
      <c r="B36" s="5" t="s">
        <v>15</v>
      </c>
      <c r="C36" s="6" t="s">
        <v>77</v>
      </c>
      <c r="D36" s="8" t="s">
        <v>78</v>
      </c>
      <c r="E36" s="7" t="s">
        <v>32</v>
      </c>
      <c r="F36" s="9" t="s">
        <v>276</v>
      </c>
      <c r="G36" s="10">
        <v>2</v>
      </c>
      <c r="H36" s="10">
        <f t="shared" si="0"/>
        <v>6.666666666666667</v>
      </c>
      <c r="I36" s="10"/>
      <c r="J36" s="10"/>
      <c r="K36" s="6">
        <v>80</v>
      </c>
      <c r="L36" s="23"/>
      <c r="M36" s="17"/>
    </row>
    <row r="37" spans="1:13" x14ac:dyDescent="0.25">
      <c r="A37" s="3">
        <v>32</v>
      </c>
      <c r="B37" s="5" t="s">
        <v>15</v>
      </c>
      <c r="C37" s="6" t="s">
        <v>79</v>
      </c>
      <c r="D37" s="6" t="s">
        <v>80</v>
      </c>
      <c r="E37" s="7" t="s">
        <v>32</v>
      </c>
      <c r="F37" s="9" t="s">
        <v>276</v>
      </c>
      <c r="G37" s="10">
        <v>3</v>
      </c>
      <c r="H37" s="10">
        <f t="shared" si="0"/>
        <v>41.666666666666664</v>
      </c>
      <c r="I37" s="10"/>
      <c r="J37" s="10"/>
      <c r="K37" s="6">
        <v>500</v>
      </c>
      <c r="L37" s="23"/>
      <c r="M37" s="17"/>
    </row>
    <row r="38" spans="1:13" x14ac:dyDescent="0.25">
      <c r="A38" s="3">
        <v>33</v>
      </c>
      <c r="B38" s="5" t="s">
        <v>15</v>
      </c>
      <c r="C38" s="6" t="s">
        <v>81</v>
      </c>
      <c r="D38" s="6" t="s">
        <v>82</v>
      </c>
      <c r="E38" s="7" t="s">
        <v>32</v>
      </c>
      <c r="F38" s="9" t="s">
        <v>276</v>
      </c>
      <c r="G38" s="10">
        <v>2</v>
      </c>
      <c r="H38" s="10">
        <f t="shared" si="0"/>
        <v>25</v>
      </c>
      <c r="I38" s="10"/>
      <c r="J38" s="10"/>
      <c r="K38" s="6">
        <v>300</v>
      </c>
      <c r="L38" s="23"/>
      <c r="M38" s="17"/>
    </row>
    <row r="39" spans="1:13" x14ac:dyDescent="0.25">
      <c r="A39" s="3">
        <v>34</v>
      </c>
      <c r="B39" s="5" t="s">
        <v>15</v>
      </c>
      <c r="C39" s="6" t="s">
        <v>83</v>
      </c>
      <c r="D39" s="6" t="s">
        <v>84</v>
      </c>
      <c r="E39" s="7" t="s">
        <v>32</v>
      </c>
      <c r="F39" s="9" t="s">
        <v>276</v>
      </c>
      <c r="G39" s="10">
        <v>4.5</v>
      </c>
      <c r="H39" s="10">
        <f t="shared" si="0"/>
        <v>5</v>
      </c>
      <c r="I39" s="10"/>
      <c r="J39" s="10"/>
      <c r="K39" s="6">
        <v>60</v>
      </c>
      <c r="L39" s="23"/>
      <c r="M39" s="17"/>
    </row>
    <row r="40" spans="1:13" x14ac:dyDescent="0.25">
      <c r="A40" s="3">
        <v>35</v>
      </c>
      <c r="B40" s="5" t="s">
        <v>15</v>
      </c>
      <c r="C40" s="6" t="s">
        <v>85</v>
      </c>
      <c r="D40" s="6" t="s">
        <v>86</v>
      </c>
      <c r="E40" s="7" t="s">
        <v>32</v>
      </c>
      <c r="F40" s="9" t="s">
        <v>276</v>
      </c>
      <c r="G40" s="10">
        <v>3</v>
      </c>
      <c r="H40" s="10">
        <f t="shared" si="0"/>
        <v>208.33333333333334</v>
      </c>
      <c r="I40" s="10"/>
      <c r="J40" s="10"/>
      <c r="K40" s="6">
        <v>2500</v>
      </c>
      <c r="L40" s="23"/>
      <c r="M40" s="17"/>
    </row>
    <row r="41" spans="1:13" x14ac:dyDescent="0.25">
      <c r="A41" s="3">
        <v>36</v>
      </c>
      <c r="B41" s="5" t="s">
        <v>15</v>
      </c>
      <c r="C41" s="9" t="s">
        <v>87</v>
      </c>
      <c r="D41" s="6" t="s">
        <v>88</v>
      </c>
      <c r="E41" s="7" t="s">
        <v>32</v>
      </c>
      <c r="F41" s="9" t="s">
        <v>276</v>
      </c>
      <c r="G41" s="10">
        <v>2</v>
      </c>
      <c r="H41" s="10">
        <f t="shared" si="0"/>
        <v>29.166666666666668</v>
      </c>
      <c r="I41" s="10"/>
      <c r="J41" s="10"/>
      <c r="K41" s="6">
        <v>350</v>
      </c>
      <c r="L41" s="23"/>
      <c r="M41" s="17"/>
    </row>
    <row r="42" spans="1:13" x14ac:dyDescent="0.25">
      <c r="A42" s="3">
        <v>37</v>
      </c>
      <c r="B42" s="5" t="s">
        <v>15</v>
      </c>
      <c r="C42" s="9" t="s">
        <v>89</v>
      </c>
      <c r="D42" s="6" t="s">
        <v>88</v>
      </c>
      <c r="E42" s="7" t="s">
        <v>32</v>
      </c>
      <c r="F42" s="9" t="s">
        <v>276</v>
      </c>
      <c r="G42" s="10">
        <v>2</v>
      </c>
      <c r="H42" s="10">
        <f t="shared" si="0"/>
        <v>29.166666666666668</v>
      </c>
      <c r="I42" s="10"/>
      <c r="J42" s="10"/>
      <c r="K42" s="6">
        <v>350</v>
      </c>
      <c r="L42" s="23"/>
      <c r="M42" s="17"/>
    </row>
    <row r="43" spans="1:13" x14ac:dyDescent="0.25">
      <c r="A43" s="3">
        <v>38</v>
      </c>
      <c r="B43" s="5" t="s">
        <v>15</v>
      </c>
      <c r="C43" s="9" t="s">
        <v>90</v>
      </c>
      <c r="D43" s="6" t="s">
        <v>88</v>
      </c>
      <c r="E43" s="7" t="s">
        <v>32</v>
      </c>
      <c r="F43" s="9" t="s">
        <v>276</v>
      </c>
      <c r="G43" s="10">
        <v>2</v>
      </c>
      <c r="H43" s="10">
        <f t="shared" si="0"/>
        <v>25</v>
      </c>
      <c r="I43" s="10"/>
      <c r="J43" s="10"/>
      <c r="K43" s="6">
        <v>300</v>
      </c>
      <c r="L43" s="23"/>
      <c r="M43" s="17"/>
    </row>
    <row r="44" spans="1:13" x14ac:dyDescent="0.25">
      <c r="A44" s="3">
        <v>39</v>
      </c>
      <c r="B44" s="5" t="s">
        <v>15</v>
      </c>
      <c r="C44" s="9" t="s">
        <v>91</v>
      </c>
      <c r="D44" s="6" t="s">
        <v>88</v>
      </c>
      <c r="E44" s="7" t="s">
        <v>32</v>
      </c>
      <c r="F44" s="9" t="s">
        <v>276</v>
      </c>
      <c r="G44" s="10">
        <v>3</v>
      </c>
      <c r="H44" s="10">
        <f t="shared" si="0"/>
        <v>100</v>
      </c>
      <c r="I44" s="10"/>
      <c r="J44" s="10"/>
      <c r="K44" s="6">
        <v>1200</v>
      </c>
      <c r="L44" s="26"/>
      <c r="M44" s="19"/>
    </row>
    <row r="45" spans="1:13" x14ac:dyDescent="0.25">
      <c r="A45" s="3">
        <v>40</v>
      </c>
      <c r="B45" s="5" t="s">
        <v>15</v>
      </c>
      <c r="C45" s="9" t="s">
        <v>92</v>
      </c>
      <c r="D45" s="6" t="s">
        <v>93</v>
      </c>
      <c r="E45" s="7" t="s">
        <v>32</v>
      </c>
      <c r="F45" s="9" t="s">
        <v>276</v>
      </c>
      <c r="G45" s="10">
        <v>2</v>
      </c>
      <c r="H45" s="10">
        <f t="shared" si="0"/>
        <v>50</v>
      </c>
      <c r="I45" s="10"/>
      <c r="J45" s="10"/>
      <c r="K45" s="6">
        <v>600</v>
      </c>
      <c r="L45" s="26"/>
      <c r="M45" s="19"/>
    </row>
    <row r="46" spans="1:13" x14ac:dyDescent="0.25">
      <c r="A46" s="3">
        <v>41</v>
      </c>
      <c r="B46" s="5" t="s">
        <v>15</v>
      </c>
      <c r="C46" s="9" t="s">
        <v>94</v>
      </c>
      <c r="D46" s="6" t="s">
        <v>93</v>
      </c>
      <c r="E46" s="7" t="s">
        <v>32</v>
      </c>
      <c r="F46" s="9" t="s">
        <v>276</v>
      </c>
      <c r="G46" s="10">
        <v>2</v>
      </c>
      <c r="H46" s="10">
        <f t="shared" si="0"/>
        <v>10</v>
      </c>
      <c r="I46" s="10"/>
      <c r="J46" s="10"/>
      <c r="K46" s="6">
        <v>120</v>
      </c>
      <c r="L46" s="26"/>
      <c r="M46" s="17"/>
    </row>
    <row r="47" spans="1:13" x14ac:dyDescent="0.25">
      <c r="A47" s="3">
        <v>42</v>
      </c>
      <c r="B47" s="5" t="s">
        <v>15</v>
      </c>
      <c r="C47" s="6" t="s">
        <v>95</v>
      </c>
      <c r="D47" s="6" t="s">
        <v>96</v>
      </c>
      <c r="E47" s="7" t="s">
        <v>32</v>
      </c>
      <c r="F47" s="9" t="s">
        <v>276</v>
      </c>
      <c r="G47" s="10">
        <v>2</v>
      </c>
      <c r="H47" s="10">
        <f t="shared" si="0"/>
        <v>83.333333333333329</v>
      </c>
      <c r="I47" s="10"/>
      <c r="J47" s="10"/>
      <c r="K47" s="6">
        <v>1000</v>
      </c>
      <c r="L47" s="26"/>
      <c r="M47" s="17"/>
    </row>
    <row r="48" spans="1:13" x14ac:dyDescent="0.25">
      <c r="A48" s="3">
        <v>43</v>
      </c>
      <c r="B48" s="5" t="s">
        <v>15</v>
      </c>
      <c r="C48" s="6" t="s">
        <v>97</v>
      </c>
      <c r="D48" s="6" t="s">
        <v>96</v>
      </c>
      <c r="E48" s="7" t="s">
        <v>32</v>
      </c>
      <c r="F48" s="9" t="s">
        <v>276</v>
      </c>
      <c r="G48" s="10">
        <v>3</v>
      </c>
      <c r="H48" s="10">
        <f t="shared" si="0"/>
        <v>25</v>
      </c>
      <c r="I48" s="10"/>
      <c r="J48" s="10"/>
      <c r="K48" s="6">
        <v>300</v>
      </c>
      <c r="L48" s="23"/>
      <c r="M48" s="17"/>
    </row>
    <row r="49" spans="1:13" x14ac:dyDescent="0.25">
      <c r="A49" s="3">
        <v>44</v>
      </c>
      <c r="B49" s="5" t="s">
        <v>15</v>
      </c>
      <c r="C49" s="6" t="s">
        <v>98</v>
      </c>
      <c r="D49" s="6" t="s">
        <v>96</v>
      </c>
      <c r="E49" s="7" t="s">
        <v>32</v>
      </c>
      <c r="F49" s="9" t="s">
        <v>276</v>
      </c>
      <c r="G49" s="10">
        <v>2</v>
      </c>
      <c r="H49" s="10">
        <f t="shared" si="0"/>
        <v>5</v>
      </c>
      <c r="I49" s="10"/>
      <c r="J49" s="10"/>
      <c r="K49" s="6">
        <v>60</v>
      </c>
      <c r="L49" s="23"/>
      <c r="M49" s="17"/>
    </row>
    <row r="50" spans="1:13" x14ac:dyDescent="0.25">
      <c r="A50" s="3">
        <v>45</v>
      </c>
      <c r="B50" s="5" t="s">
        <v>18</v>
      </c>
      <c r="C50" s="6" t="s">
        <v>99</v>
      </c>
      <c r="D50" s="6" t="s">
        <v>96</v>
      </c>
      <c r="E50" s="7" t="s">
        <v>32</v>
      </c>
      <c r="F50" s="9" t="s">
        <v>14</v>
      </c>
      <c r="G50" s="10">
        <v>13</v>
      </c>
      <c r="H50" s="10">
        <f t="shared" si="0"/>
        <v>250</v>
      </c>
      <c r="I50" s="10"/>
      <c r="J50" s="10"/>
      <c r="K50" s="6">
        <v>3000</v>
      </c>
      <c r="L50" s="23"/>
      <c r="M50" s="17"/>
    </row>
    <row r="51" spans="1:13" x14ac:dyDescent="0.25">
      <c r="A51" s="3">
        <v>46</v>
      </c>
      <c r="B51" s="5" t="s">
        <v>15</v>
      </c>
      <c r="C51" s="6" t="s">
        <v>100</v>
      </c>
      <c r="D51" s="6" t="s">
        <v>96</v>
      </c>
      <c r="E51" s="7" t="s">
        <v>32</v>
      </c>
      <c r="F51" s="9" t="s">
        <v>276</v>
      </c>
      <c r="G51" s="10">
        <v>2</v>
      </c>
      <c r="H51" s="10">
        <f t="shared" si="0"/>
        <v>41.666666666666664</v>
      </c>
      <c r="I51" s="10"/>
      <c r="J51" s="10"/>
      <c r="K51" s="6">
        <v>500</v>
      </c>
      <c r="L51" s="23"/>
      <c r="M51" s="17"/>
    </row>
    <row r="52" spans="1:13" x14ac:dyDescent="0.25">
      <c r="A52" s="3">
        <v>47</v>
      </c>
      <c r="B52" s="5" t="s">
        <v>15</v>
      </c>
      <c r="C52" s="6" t="s">
        <v>101</v>
      </c>
      <c r="D52" s="6" t="s">
        <v>102</v>
      </c>
      <c r="E52" s="7" t="s">
        <v>32</v>
      </c>
      <c r="F52" s="9" t="s">
        <v>276</v>
      </c>
      <c r="G52" s="10">
        <v>3</v>
      </c>
      <c r="H52" s="10">
        <f t="shared" si="0"/>
        <v>16.666666666666668</v>
      </c>
      <c r="I52" s="10"/>
      <c r="J52" s="10"/>
      <c r="K52" s="6">
        <v>200</v>
      </c>
      <c r="L52" s="26"/>
      <c r="M52" s="17"/>
    </row>
    <row r="53" spans="1:13" x14ac:dyDescent="0.25">
      <c r="A53" s="3">
        <v>48</v>
      </c>
      <c r="B53" s="5" t="s">
        <v>15</v>
      </c>
      <c r="C53" s="6" t="s">
        <v>103</v>
      </c>
      <c r="D53" s="6" t="s">
        <v>104</v>
      </c>
      <c r="E53" s="7" t="s">
        <v>32</v>
      </c>
      <c r="F53" s="9" t="s">
        <v>276</v>
      </c>
      <c r="G53" s="10">
        <v>3</v>
      </c>
      <c r="H53" s="10">
        <f t="shared" si="0"/>
        <v>10</v>
      </c>
      <c r="I53" s="10"/>
      <c r="J53" s="10"/>
      <c r="K53" s="6">
        <v>120</v>
      </c>
      <c r="L53" s="23"/>
      <c r="M53" s="17"/>
    </row>
    <row r="54" spans="1:13" x14ac:dyDescent="0.25">
      <c r="A54" s="3">
        <v>49</v>
      </c>
      <c r="B54" s="5" t="s">
        <v>15</v>
      </c>
      <c r="C54" s="6" t="s">
        <v>105</v>
      </c>
      <c r="D54" s="6" t="s">
        <v>106</v>
      </c>
      <c r="E54" s="7" t="s">
        <v>32</v>
      </c>
      <c r="F54" s="9" t="s">
        <v>276</v>
      </c>
      <c r="G54" s="10">
        <v>2</v>
      </c>
      <c r="H54" s="10">
        <f t="shared" si="0"/>
        <v>50</v>
      </c>
      <c r="I54" s="10"/>
      <c r="J54" s="10"/>
      <c r="K54" s="6">
        <v>600</v>
      </c>
      <c r="L54" s="23"/>
      <c r="M54" s="17"/>
    </row>
    <row r="55" spans="1:13" x14ac:dyDescent="0.25">
      <c r="A55" s="3">
        <v>50</v>
      </c>
      <c r="B55" s="5" t="s">
        <v>15</v>
      </c>
      <c r="C55" s="6" t="s">
        <v>107</v>
      </c>
      <c r="D55" s="6" t="s">
        <v>108</v>
      </c>
      <c r="E55" s="7" t="s">
        <v>32</v>
      </c>
      <c r="F55" s="9" t="s">
        <v>276</v>
      </c>
      <c r="G55" s="10">
        <v>2</v>
      </c>
      <c r="H55" s="10">
        <f t="shared" si="0"/>
        <v>16.666666666666668</v>
      </c>
      <c r="I55" s="10"/>
      <c r="J55" s="10"/>
      <c r="K55" s="6">
        <v>200</v>
      </c>
      <c r="L55" s="23"/>
      <c r="M55" s="17"/>
    </row>
    <row r="56" spans="1:13" x14ac:dyDescent="0.25">
      <c r="A56" s="3">
        <v>51</v>
      </c>
      <c r="B56" s="5" t="s">
        <v>15</v>
      </c>
      <c r="C56" s="6" t="s">
        <v>109</v>
      </c>
      <c r="D56" s="6" t="s">
        <v>108</v>
      </c>
      <c r="E56" s="7" t="s">
        <v>32</v>
      </c>
      <c r="F56" s="9" t="s">
        <v>276</v>
      </c>
      <c r="G56" s="10">
        <v>2</v>
      </c>
      <c r="H56" s="10">
        <f t="shared" si="0"/>
        <v>25</v>
      </c>
      <c r="I56" s="10"/>
      <c r="J56" s="10"/>
      <c r="K56" s="6">
        <v>300</v>
      </c>
      <c r="L56" s="23"/>
      <c r="M56" s="17"/>
    </row>
    <row r="57" spans="1:13" x14ac:dyDescent="0.25">
      <c r="A57" s="3">
        <v>52</v>
      </c>
      <c r="B57" s="5" t="s">
        <v>15</v>
      </c>
      <c r="C57" s="6" t="s">
        <v>110</v>
      </c>
      <c r="D57" s="6" t="s">
        <v>108</v>
      </c>
      <c r="E57" s="7" t="s">
        <v>32</v>
      </c>
      <c r="F57" s="9" t="s">
        <v>276</v>
      </c>
      <c r="G57" s="10">
        <v>2</v>
      </c>
      <c r="H57" s="10">
        <f t="shared" si="0"/>
        <v>41.666666666666664</v>
      </c>
      <c r="I57" s="10"/>
      <c r="J57" s="10"/>
      <c r="K57" s="6">
        <v>500</v>
      </c>
      <c r="L57" s="23"/>
      <c r="M57" s="17"/>
    </row>
    <row r="58" spans="1:13" x14ac:dyDescent="0.25">
      <c r="A58" s="3">
        <v>53</v>
      </c>
      <c r="B58" s="5" t="s">
        <v>15</v>
      </c>
      <c r="C58" s="9" t="s">
        <v>111</v>
      </c>
      <c r="D58" s="6" t="s">
        <v>112</v>
      </c>
      <c r="E58" s="7" t="s">
        <v>32</v>
      </c>
      <c r="F58" s="9" t="s">
        <v>276</v>
      </c>
      <c r="G58" s="10">
        <v>13</v>
      </c>
      <c r="H58" s="10">
        <f t="shared" si="0"/>
        <v>1666.6666666666667</v>
      </c>
      <c r="I58" s="10"/>
      <c r="J58" s="10"/>
      <c r="K58" s="6">
        <v>20000</v>
      </c>
      <c r="L58" s="23"/>
      <c r="M58" s="17"/>
    </row>
    <row r="59" spans="1:13" x14ac:dyDescent="0.25">
      <c r="A59" s="3">
        <v>54</v>
      </c>
      <c r="B59" s="5" t="s">
        <v>19</v>
      </c>
      <c r="C59" s="6" t="s">
        <v>111</v>
      </c>
      <c r="D59" s="6" t="s">
        <v>112</v>
      </c>
      <c r="E59" s="7" t="s">
        <v>32</v>
      </c>
      <c r="F59" s="9" t="s">
        <v>278</v>
      </c>
      <c r="G59" s="10">
        <v>46</v>
      </c>
      <c r="H59" s="10">
        <f t="shared" si="0"/>
        <v>0</v>
      </c>
      <c r="I59" s="10">
        <f>L59/12</f>
        <v>50</v>
      </c>
      <c r="J59" s="10">
        <f>M59/12</f>
        <v>3000</v>
      </c>
      <c r="K59" s="6">
        <v>0</v>
      </c>
      <c r="L59" s="6">
        <v>600</v>
      </c>
      <c r="M59" s="6">
        <v>36000</v>
      </c>
    </row>
    <row r="60" spans="1:13" x14ac:dyDescent="0.25">
      <c r="A60" s="3">
        <v>55</v>
      </c>
      <c r="B60" s="5" t="s">
        <v>15</v>
      </c>
      <c r="C60" s="6" t="s">
        <v>113</v>
      </c>
      <c r="D60" s="6" t="s">
        <v>69</v>
      </c>
      <c r="E60" s="7" t="s">
        <v>32</v>
      </c>
      <c r="F60" s="9" t="s">
        <v>276</v>
      </c>
      <c r="G60" s="10">
        <v>2</v>
      </c>
      <c r="H60" s="10">
        <f t="shared" si="0"/>
        <v>25</v>
      </c>
      <c r="I60" s="10"/>
      <c r="J60" s="10"/>
      <c r="K60" s="6">
        <v>300</v>
      </c>
      <c r="L60" s="23"/>
      <c r="M60" s="17"/>
    </row>
    <row r="61" spans="1:13" x14ac:dyDescent="0.25">
      <c r="A61" s="3">
        <v>56</v>
      </c>
      <c r="B61" s="5" t="s">
        <v>15</v>
      </c>
      <c r="C61" s="6" t="s">
        <v>114</v>
      </c>
      <c r="D61" s="6" t="s">
        <v>115</v>
      </c>
      <c r="E61" s="7" t="s">
        <v>32</v>
      </c>
      <c r="F61" s="9" t="s">
        <v>276</v>
      </c>
      <c r="G61" s="10">
        <v>3</v>
      </c>
      <c r="H61" s="10">
        <f t="shared" si="0"/>
        <v>66.666666666666671</v>
      </c>
      <c r="I61" s="10"/>
      <c r="J61" s="10"/>
      <c r="K61" s="6">
        <v>800</v>
      </c>
      <c r="L61" s="23"/>
      <c r="M61" s="17"/>
    </row>
    <row r="62" spans="1:13" x14ac:dyDescent="0.25">
      <c r="A62" s="3">
        <v>57</v>
      </c>
      <c r="B62" s="5" t="s">
        <v>15</v>
      </c>
      <c r="C62" s="9" t="s">
        <v>116</v>
      </c>
      <c r="D62" s="6" t="s">
        <v>117</v>
      </c>
      <c r="E62" s="7" t="s">
        <v>32</v>
      </c>
      <c r="F62" s="9" t="s">
        <v>276</v>
      </c>
      <c r="G62" s="10">
        <v>3</v>
      </c>
      <c r="H62" s="10">
        <f t="shared" si="0"/>
        <v>133.33333333333334</v>
      </c>
      <c r="I62" s="10"/>
      <c r="J62" s="10"/>
      <c r="K62" s="6">
        <v>1600</v>
      </c>
      <c r="L62" s="23"/>
      <c r="M62" s="17"/>
    </row>
    <row r="63" spans="1:13" x14ac:dyDescent="0.25">
      <c r="A63" s="3">
        <v>58</v>
      </c>
      <c r="B63" s="5" t="s">
        <v>15</v>
      </c>
      <c r="C63" s="9" t="s">
        <v>118</v>
      </c>
      <c r="D63" s="6" t="s">
        <v>117</v>
      </c>
      <c r="E63" s="7" t="s">
        <v>32</v>
      </c>
      <c r="F63" s="9" t="s">
        <v>276</v>
      </c>
      <c r="G63" s="10">
        <v>3</v>
      </c>
      <c r="H63" s="10">
        <f t="shared" si="0"/>
        <v>75</v>
      </c>
      <c r="I63" s="10"/>
      <c r="J63" s="10"/>
      <c r="K63" s="6">
        <v>900</v>
      </c>
      <c r="L63" s="23"/>
      <c r="M63" s="17"/>
    </row>
    <row r="64" spans="1:13" x14ac:dyDescent="0.25">
      <c r="A64" s="3">
        <v>59</v>
      </c>
      <c r="B64" s="5" t="s">
        <v>15</v>
      </c>
      <c r="C64" s="9" t="s">
        <v>119</v>
      </c>
      <c r="D64" s="6" t="s">
        <v>117</v>
      </c>
      <c r="E64" s="7" t="s">
        <v>32</v>
      </c>
      <c r="F64" s="9" t="s">
        <v>276</v>
      </c>
      <c r="G64" s="10">
        <v>3</v>
      </c>
      <c r="H64" s="10">
        <f t="shared" si="0"/>
        <v>41.666666666666664</v>
      </c>
      <c r="I64" s="10"/>
      <c r="J64" s="10"/>
      <c r="K64" s="6">
        <v>500</v>
      </c>
      <c r="L64" s="23"/>
      <c r="M64" s="17"/>
    </row>
    <row r="65" spans="1:13" x14ac:dyDescent="0.25">
      <c r="A65" s="3">
        <v>60</v>
      </c>
      <c r="B65" s="5" t="s">
        <v>20</v>
      </c>
      <c r="C65" s="6" t="s">
        <v>120</v>
      </c>
      <c r="D65" s="6" t="s">
        <v>121</v>
      </c>
      <c r="E65" s="7" t="s">
        <v>32</v>
      </c>
      <c r="F65" s="9" t="s">
        <v>14</v>
      </c>
      <c r="G65" s="10">
        <v>4</v>
      </c>
      <c r="H65" s="10">
        <f t="shared" si="0"/>
        <v>8.3333333333333339</v>
      </c>
      <c r="I65" s="10"/>
      <c r="J65" s="10"/>
      <c r="K65" s="6">
        <v>100</v>
      </c>
      <c r="L65" s="23"/>
      <c r="M65" s="17"/>
    </row>
    <row r="66" spans="1:13" x14ac:dyDescent="0.25">
      <c r="A66" s="3">
        <v>61</v>
      </c>
      <c r="B66" s="5" t="s">
        <v>15</v>
      </c>
      <c r="C66" s="6" t="s">
        <v>120</v>
      </c>
      <c r="D66" s="6" t="s">
        <v>121</v>
      </c>
      <c r="E66" s="7" t="s">
        <v>32</v>
      </c>
      <c r="F66" s="9" t="s">
        <v>276</v>
      </c>
      <c r="G66" s="10">
        <v>2</v>
      </c>
      <c r="H66" s="10">
        <f t="shared" si="0"/>
        <v>20.833333333333332</v>
      </c>
      <c r="I66" s="10"/>
      <c r="J66" s="10"/>
      <c r="K66" s="6">
        <v>250</v>
      </c>
      <c r="L66" s="23"/>
      <c r="M66" s="17"/>
    </row>
    <row r="67" spans="1:13" x14ac:dyDescent="0.25">
      <c r="A67" s="3">
        <v>62</v>
      </c>
      <c r="B67" s="5" t="s">
        <v>15</v>
      </c>
      <c r="C67" s="6" t="s">
        <v>122</v>
      </c>
      <c r="D67" s="6" t="s">
        <v>123</v>
      </c>
      <c r="E67" s="7" t="s">
        <v>32</v>
      </c>
      <c r="F67" s="9" t="s">
        <v>276</v>
      </c>
      <c r="G67" s="10">
        <v>2</v>
      </c>
      <c r="H67" s="10">
        <f t="shared" si="0"/>
        <v>16.666666666666668</v>
      </c>
      <c r="I67" s="10"/>
      <c r="J67" s="10"/>
      <c r="K67" s="6">
        <v>200</v>
      </c>
      <c r="L67" s="23"/>
      <c r="M67" s="17"/>
    </row>
    <row r="68" spans="1:13" x14ac:dyDescent="0.25">
      <c r="A68" s="3">
        <v>63</v>
      </c>
      <c r="B68" s="5" t="s">
        <v>15</v>
      </c>
      <c r="C68" s="9" t="s">
        <v>124</v>
      </c>
      <c r="D68" s="6" t="s">
        <v>125</v>
      </c>
      <c r="E68" s="7" t="s">
        <v>32</v>
      </c>
      <c r="F68" s="9" t="s">
        <v>276</v>
      </c>
      <c r="G68" s="10">
        <v>3</v>
      </c>
      <c r="H68" s="10">
        <f t="shared" si="0"/>
        <v>58.333333333333336</v>
      </c>
      <c r="I68" s="10"/>
      <c r="J68" s="10"/>
      <c r="K68" s="6">
        <v>700</v>
      </c>
      <c r="L68" s="23"/>
      <c r="M68" s="17"/>
    </row>
    <row r="69" spans="1:13" x14ac:dyDescent="0.25">
      <c r="A69" s="3">
        <v>64</v>
      </c>
      <c r="B69" s="5" t="s">
        <v>15</v>
      </c>
      <c r="C69" s="6" t="s">
        <v>126</v>
      </c>
      <c r="D69" s="6" t="s">
        <v>127</v>
      </c>
      <c r="E69" s="7" t="s">
        <v>32</v>
      </c>
      <c r="F69" s="9" t="s">
        <v>276</v>
      </c>
      <c r="G69" s="10">
        <v>4.5</v>
      </c>
      <c r="H69" s="10">
        <f t="shared" si="0"/>
        <v>100</v>
      </c>
      <c r="I69" s="10"/>
      <c r="J69" s="10"/>
      <c r="K69" s="6">
        <v>1200</v>
      </c>
      <c r="L69" s="23"/>
      <c r="M69" s="17"/>
    </row>
    <row r="70" spans="1:13" x14ac:dyDescent="0.25">
      <c r="A70" s="3">
        <v>65</v>
      </c>
      <c r="B70" s="5" t="s">
        <v>15</v>
      </c>
      <c r="C70" s="9" t="s">
        <v>128</v>
      </c>
      <c r="D70" s="6" t="s">
        <v>127</v>
      </c>
      <c r="E70" s="7" t="s">
        <v>32</v>
      </c>
      <c r="F70" s="9" t="s">
        <v>276</v>
      </c>
      <c r="G70" s="10">
        <v>2</v>
      </c>
      <c r="H70" s="10">
        <f t="shared" si="0"/>
        <v>50</v>
      </c>
      <c r="I70" s="10"/>
      <c r="J70" s="10"/>
      <c r="K70" s="6">
        <v>600</v>
      </c>
      <c r="L70" s="23"/>
      <c r="M70" s="17"/>
    </row>
    <row r="71" spans="1:13" x14ac:dyDescent="0.25">
      <c r="A71" s="3">
        <v>66</v>
      </c>
      <c r="B71" s="5" t="s">
        <v>15</v>
      </c>
      <c r="C71" s="9" t="s">
        <v>129</v>
      </c>
      <c r="D71" s="6" t="s">
        <v>127</v>
      </c>
      <c r="E71" s="7" t="s">
        <v>32</v>
      </c>
      <c r="F71" s="9" t="s">
        <v>276</v>
      </c>
      <c r="G71" s="10">
        <v>4.5</v>
      </c>
      <c r="H71" s="10">
        <f t="shared" ref="H71:H134" si="1">K71/12</f>
        <v>25</v>
      </c>
      <c r="I71" s="10"/>
      <c r="J71" s="10"/>
      <c r="K71" s="6">
        <v>300</v>
      </c>
      <c r="L71" s="23"/>
      <c r="M71" s="17"/>
    </row>
    <row r="72" spans="1:13" x14ac:dyDescent="0.25">
      <c r="A72" s="3">
        <v>67</v>
      </c>
      <c r="B72" s="5" t="s">
        <v>15</v>
      </c>
      <c r="C72" s="6" t="s">
        <v>130</v>
      </c>
      <c r="D72" s="6" t="s">
        <v>127</v>
      </c>
      <c r="E72" s="7" t="s">
        <v>32</v>
      </c>
      <c r="F72" s="9" t="s">
        <v>276</v>
      </c>
      <c r="G72" s="10">
        <v>4.5</v>
      </c>
      <c r="H72" s="10">
        <f t="shared" si="1"/>
        <v>58.333333333333336</v>
      </c>
      <c r="I72" s="10"/>
      <c r="J72" s="10"/>
      <c r="K72" s="6">
        <v>700</v>
      </c>
      <c r="L72" s="23"/>
      <c r="M72" s="17"/>
    </row>
    <row r="73" spans="1:13" x14ac:dyDescent="0.25">
      <c r="A73" s="3">
        <v>68</v>
      </c>
      <c r="B73" s="5" t="s">
        <v>15</v>
      </c>
      <c r="C73" s="9" t="s">
        <v>131</v>
      </c>
      <c r="D73" s="6" t="s">
        <v>127</v>
      </c>
      <c r="E73" s="7" t="s">
        <v>32</v>
      </c>
      <c r="F73" s="9" t="s">
        <v>276</v>
      </c>
      <c r="G73" s="10">
        <v>2</v>
      </c>
      <c r="H73" s="10">
        <f t="shared" si="1"/>
        <v>41.666666666666664</v>
      </c>
      <c r="I73" s="10"/>
      <c r="J73" s="10"/>
      <c r="K73" s="6">
        <v>500</v>
      </c>
      <c r="L73" s="23"/>
      <c r="M73" s="17"/>
    </row>
    <row r="74" spans="1:13" x14ac:dyDescent="0.25">
      <c r="A74" s="3">
        <v>69</v>
      </c>
      <c r="B74" s="5" t="s">
        <v>15</v>
      </c>
      <c r="C74" s="9" t="s">
        <v>132</v>
      </c>
      <c r="D74" s="6" t="s">
        <v>127</v>
      </c>
      <c r="E74" s="7" t="s">
        <v>32</v>
      </c>
      <c r="F74" s="9" t="s">
        <v>276</v>
      </c>
      <c r="G74" s="10">
        <v>2</v>
      </c>
      <c r="H74" s="10">
        <f t="shared" si="1"/>
        <v>58.333333333333336</v>
      </c>
      <c r="I74" s="10"/>
      <c r="J74" s="10"/>
      <c r="K74" s="6">
        <v>700</v>
      </c>
      <c r="L74" s="23"/>
      <c r="M74" s="17"/>
    </row>
    <row r="75" spans="1:13" x14ac:dyDescent="0.25">
      <c r="A75" s="3">
        <v>70</v>
      </c>
      <c r="B75" s="5" t="s">
        <v>15</v>
      </c>
      <c r="C75" s="6" t="s">
        <v>133</v>
      </c>
      <c r="D75" s="6" t="s">
        <v>134</v>
      </c>
      <c r="E75" s="7" t="s">
        <v>32</v>
      </c>
      <c r="F75" s="9" t="s">
        <v>276</v>
      </c>
      <c r="G75" s="10">
        <v>9</v>
      </c>
      <c r="H75" s="10">
        <f t="shared" si="1"/>
        <v>12.5</v>
      </c>
      <c r="I75" s="10"/>
      <c r="J75" s="10"/>
      <c r="K75" s="6">
        <v>150</v>
      </c>
      <c r="L75" s="23"/>
      <c r="M75" s="17"/>
    </row>
    <row r="76" spans="1:13" x14ac:dyDescent="0.25">
      <c r="A76" s="3">
        <v>71</v>
      </c>
      <c r="B76" s="5" t="s">
        <v>15</v>
      </c>
      <c r="C76" s="6" t="s">
        <v>135</v>
      </c>
      <c r="D76" s="6" t="s">
        <v>134</v>
      </c>
      <c r="E76" s="7" t="s">
        <v>32</v>
      </c>
      <c r="F76" s="9" t="s">
        <v>276</v>
      </c>
      <c r="G76" s="10">
        <v>2</v>
      </c>
      <c r="H76" s="10">
        <f t="shared" si="1"/>
        <v>41.666666666666664</v>
      </c>
      <c r="I76" s="10"/>
      <c r="J76" s="10"/>
      <c r="K76" s="6">
        <v>500</v>
      </c>
      <c r="L76" s="23"/>
      <c r="M76" s="17"/>
    </row>
    <row r="77" spans="1:13" x14ac:dyDescent="0.25">
      <c r="A77" s="3">
        <v>72</v>
      </c>
      <c r="B77" s="5" t="s">
        <v>15</v>
      </c>
      <c r="C77" s="6" t="s">
        <v>136</v>
      </c>
      <c r="D77" s="6" t="s">
        <v>137</v>
      </c>
      <c r="E77" s="7" t="s">
        <v>32</v>
      </c>
      <c r="F77" s="9" t="s">
        <v>276</v>
      </c>
      <c r="G77" s="10">
        <v>3</v>
      </c>
      <c r="H77" s="10">
        <f t="shared" si="1"/>
        <v>8.3333333333333339</v>
      </c>
      <c r="I77" s="10"/>
      <c r="J77" s="10"/>
      <c r="K77" s="6">
        <v>100</v>
      </c>
      <c r="L77" s="23"/>
      <c r="M77" s="17"/>
    </row>
    <row r="78" spans="1:13" x14ac:dyDescent="0.25">
      <c r="A78" s="3">
        <v>73</v>
      </c>
      <c r="B78" s="5" t="s">
        <v>15</v>
      </c>
      <c r="C78" s="6" t="s">
        <v>138</v>
      </c>
      <c r="D78" s="6" t="s">
        <v>137</v>
      </c>
      <c r="E78" s="7" t="s">
        <v>32</v>
      </c>
      <c r="F78" s="9" t="s">
        <v>276</v>
      </c>
      <c r="G78" s="10">
        <v>2</v>
      </c>
      <c r="H78" s="10">
        <f t="shared" si="1"/>
        <v>58.333333333333336</v>
      </c>
      <c r="I78" s="10"/>
      <c r="J78" s="10"/>
      <c r="K78" s="6">
        <v>700</v>
      </c>
      <c r="L78" s="27"/>
      <c r="M78" s="17"/>
    </row>
    <row r="79" spans="1:13" x14ac:dyDescent="0.25">
      <c r="A79" s="3">
        <v>74</v>
      </c>
      <c r="B79" s="5" t="s">
        <v>15</v>
      </c>
      <c r="C79" s="6" t="s">
        <v>139</v>
      </c>
      <c r="D79" s="6" t="s">
        <v>140</v>
      </c>
      <c r="E79" s="7" t="s">
        <v>32</v>
      </c>
      <c r="F79" s="9" t="s">
        <v>14</v>
      </c>
      <c r="G79" s="10">
        <v>1.2</v>
      </c>
      <c r="H79" s="10">
        <f t="shared" si="1"/>
        <v>8.3333333333333339</v>
      </c>
      <c r="I79" s="10"/>
      <c r="J79" s="10"/>
      <c r="K79" s="6">
        <v>100</v>
      </c>
      <c r="L79" s="23"/>
      <c r="M79" s="17"/>
    </row>
    <row r="80" spans="1:13" x14ac:dyDescent="0.25">
      <c r="A80" s="3">
        <v>75</v>
      </c>
      <c r="B80" s="5" t="s">
        <v>15</v>
      </c>
      <c r="C80" s="6" t="s">
        <v>141</v>
      </c>
      <c r="D80" s="6" t="s">
        <v>137</v>
      </c>
      <c r="E80" s="7" t="s">
        <v>32</v>
      </c>
      <c r="F80" s="9" t="s">
        <v>276</v>
      </c>
      <c r="G80" s="10">
        <v>2</v>
      </c>
      <c r="H80" s="10">
        <f t="shared" si="1"/>
        <v>150</v>
      </c>
      <c r="I80" s="10"/>
      <c r="J80" s="10"/>
      <c r="K80" s="6">
        <v>1800</v>
      </c>
      <c r="L80" s="23"/>
      <c r="M80" s="17"/>
    </row>
    <row r="81" spans="1:13" x14ac:dyDescent="0.25">
      <c r="A81" s="3">
        <v>76</v>
      </c>
      <c r="B81" s="5" t="s">
        <v>15</v>
      </c>
      <c r="C81" s="6" t="s">
        <v>142</v>
      </c>
      <c r="D81" s="6" t="s">
        <v>137</v>
      </c>
      <c r="E81" s="7" t="s">
        <v>32</v>
      </c>
      <c r="F81" s="9" t="s">
        <v>276</v>
      </c>
      <c r="G81" s="10">
        <v>3</v>
      </c>
      <c r="H81" s="10">
        <f t="shared" si="1"/>
        <v>50</v>
      </c>
      <c r="I81" s="10"/>
      <c r="J81" s="10"/>
      <c r="K81" s="6">
        <v>600</v>
      </c>
      <c r="L81" s="23"/>
      <c r="M81" s="17"/>
    </row>
    <row r="82" spans="1:13" x14ac:dyDescent="0.25">
      <c r="A82" s="3">
        <v>77</v>
      </c>
      <c r="B82" s="5" t="s">
        <v>15</v>
      </c>
      <c r="C82" s="6" t="s">
        <v>143</v>
      </c>
      <c r="D82" s="6" t="s">
        <v>144</v>
      </c>
      <c r="E82" s="7" t="s">
        <v>32</v>
      </c>
      <c r="F82" s="9" t="s">
        <v>276</v>
      </c>
      <c r="G82" s="10">
        <v>3</v>
      </c>
      <c r="H82" s="10">
        <f t="shared" si="1"/>
        <v>20.833333333333332</v>
      </c>
      <c r="I82" s="10"/>
      <c r="J82" s="10"/>
      <c r="K82" s="6">
        <v>250</v>
      </c>
      <c r="L82" s="23"/>
      <c r="M82" s="17"/>
    </row>
    <row r="83" spans="1:13" x14ac:dyDescent="0.25">
      <c r="A83" s="3">
        <v>78</v>
      </c>
      <c r="B83" s="5" t="s">
        <v>15</v>
      </c>
      <c r="C83" s="6" t="s">
        <v>145</v>
      </c>
      <c r="D83" s="6" t="s">
        <v>144</v>
      </c>
      <c r="E83" s="7" t="s">
        <v>32</v>
      </c>
      <c r="F83" s="9" t="s">
        <v>276</v>
      </c>
      <c r="G83" s="10">
        <v>2</v>
      </c>
      <c r="H83" s="10">
        <f t="shared" si="1"/>
        <v>29.166666666666668</v>
      </c>
      <c r="I83" s="10"/>
      <c r="J83" s="10"/>
      <c r="K83" s="6">
        <v>350</v>
      </c>
      <c r="L83" s="23"/>
      <c r="M83" s="17"/>
    </row>
    <row r="84" spans="1:13" x14ac:dyDescent="0.25">
      <c r="A84" s="3">
        <v>79</v>
      </c>
      <c r="B84" s="5" t="s">
        <v>15</v>
      </c>
      <c r="C84" s="9" t="s">
        <v>146</v>
      </c>
      <c r="D84" s="6" t="s">
        <v>147</v>
      </c>
      <c r="E84" s="7" t="s">
        <v>32</v>
      </c>
      <c r="F84" s="9" t="s">
        <v>276</v>
      </c>
      <c r="G84" s="10">
        <v>3</v>
      </c>
      <c r="H84" s="10">
        <f t="shared" si="1"/>
        <v>16.666666666666668</v>
      </c>
      <c r="I84" s="10"/>
      <c r="J84" s="10"/>
      <c r="K84" s="6">
        <v>200</v>
      </c>
      <c r="L84" s="23"/>
      <c r="M84" s="17"/>
    </row>
    <row r="85" spans="1:13" x14ac:dyDescent="0.25">
      <c r="A85" s="3">
        <v>80</v>
      </c>
      <c r="B85" s="5" t="s">
        <v>15</v>
      </c>
      <c r="C85" s="6" t="s">
        <v>148</v>
      </c>
      <c r="D85" s="6" t="s">
        <v>149</v>
      </c>
      <c r="E85" s="7" t="s">
        <v>32</v>
      </c>
      <c r="F85" s="9" t="s">
        <v>276</v>
      </c>
      <c r="G85" s="10">
        <v>3</v>
      </c>
      <c r="H85" s="10">
        <f t="shared" si="1"/>
        <v>125</v>
      </c>
      <c r="I85" s="10"/>
      <c r="J85" s="10"/>
      <c r="K85" s="6">
        <v>1500</v>
      </c>
      <c r="L85" s="23"/>
      <c r="M85" s="17"/>
    </row>
    <row r="86" spans="1:13" x14ac:dyDescent="0.25">
      <c r="A86" s="3">
        <v>81</v>
      </c>
      <c r="B86" s="5" t="s">
        <v>15</v>
      </c>
      <c r="C86" s="6" t="s">
        <v>150</v>
      </c>
      <c r="D86" s="6" t="s">
        <v>149</v>
      </c>
      <c r="E86" s="7" t="s">
        <v>32</v>
      </c>
      <c r="F86" s="9" t="s">
        <v>276</v>
      </c>
      <c r="G86" s="10">
        <v>3</v>
      </c>
      <c r="H86" s="10">
        <f t="shared" si="1"/>
        <v>41.666666666666664</v>
      </c>
      <c r="I86" s="10"/>
      <c r="J86" s="10"/>
      <c r="K86" s="6">
        <v>500</v>
      </c>
      <c r="L86" s="23"/>
      <c r="M86" s="17"/>
    </row>
    <row r="87" spans="1:13" x14ac:dyDescent="0.25">
      <c r="A87" s="3">
        <v>82</v>
      </c>
      <c r="B87" s="5" t="s">
        <v>15</v>
      </c>
      <c r="C87" s="6" t="s">
        <v>151</v>
      </c>
      <c r="D87" s="6" t="s">
        <v>152</v>
      </c>
      <c r="E87" s="7" t="s">
        <v>32</v>
      </c>
      <c r="F87" s="9" t="s">
        <v>276</v>
      </c>
      <c r="G87" s="10">
        <v>12</v>
      </c>
      <c r="H87" s="10">
        <f t="shared" si="1"/>
        <v>75</v>
      </c>
      <c r="I87" s="10"/>
      <c r="J87" s="10"/>
      <c r="K87" s="6">
        <v>900</v>
      </c>
      <c r="L87" s="23"/>
      <c r="M87" s="17"/>
    </row>
    <row r="88" spans="1:13" x14ac:dyDescent="0.25">
      <c r="A88" s="3">
        <v>83</v>
      </c>
      <c r="B88" s="5" t="s">
        <v>15</v>
      </c>
      <c r="C88" s="6" t="s">
        <v>153</v>
      </c>
      <c r="D88" s="6" t="s">
        <v>154</v>
      </c>
      <c r="E88" s="7" t="s">
        <v>32</v>
      </c>
      <c r="F88" s="9" t="s">
        <v>276</v>
      </c>
      <c r="G88" s="10">
        <v>3</v>
      </c>
      <c r="H88" s="10">
        <f t="shared" si="1"/>
        <v>100</v>
      </c>
      <c r="I88" s="10"/>
      <c r="J88" s="10"/>
      <c r="K88" s="6">
        <v>1200</v>
      </c>
      <c r="L88" s="23"/>
      <c r="M88" s="17"/>
    </row>
    <row r="89" spans="1:13" x14ac:dyDescent="0.25">
      <c r="A89" s="3">
        <v>84</v>
      </c>
      <c r="B89" s="5" t="s">
        <v>15</v>
      </c>
      <c r="C89" s="9" t="s">
        <v>155</v>
      </c>
      <c r="D89" s="6" t="s">
        <v>156</v>
      </c>
      <c r="E89" s="7" t="s">
        <v>32</v>
      </c>
      <c r="F89" s="9" t="s">
        <v>276</v>
      </c>
      <c r="G89" s="10">
        <v>3</v>
      </c>
      <c r="H89" s="10">
        <f t="shared" si="1"/>
        <v>5</v>
      </c>
      <c r="I89" s="10"/>
      <c r="J89" s="10"/>
      <c r="K89" s="6">
        <v>60</v>
      </c>
      <c r="L89" s="23"/>
      <c r="M89" s="17"/>
    </row>
    <row r="90" spans="1:13" x14ac:dyDescent="0.25">
      <c r="A90" s="3">
        <v>85</v>
      </c>
      <c r="B90" s="5" t="s">
        <v>15</v>
      </c>
      <c r="C90" s="9" t="s">
        <v>157</v>
      </c>
      <c r="D90" s="6" t="s">
        <v>158</v>
      </c>
      <c r="E90" s="7" t="s">
        <v>32</v>
      </c>
      <c r="F90" s="9" t="s">
        <v>276</v>
      </c>
      <c r="G90" s="10">
        <v>3</v>
      </c>
      <c r="H90" s="10">
        <f t="shared" si="1"/>
        <v>50</v>
      </c>
      <c r="I90" s="10"/>
      <c r="J90" s="10"/>
      <c r="K90" s="6">
        <v>600</v>
      </c>
      <c r="L90" s="23"/>
      <c r="M90" s="17"/>
    </row>
    <row r="91" spans="1:13" x14ac:dyDescent="0.25">
      <c r="A91" s="3">
        <v>86</v>
      </c>
      <c r="B91" s="5" t="s">
        <v>15</v>
      </c>
      <c r="C91" s="6" t="s">
        <v>159</v>
      </c>
      <c r="D91" s="6" t="s">
        <v>160</v>
      </c>
      <c r="E91" s="7" t="s">
        <v>32</v>
      </c>
      <c r="F91" s="9" t="s">
        <v>276</v>
      </c>
      <c r="G91" s="10">
        <v>2</v>
      </c>
      <c r="H91" s="10">
        <f t="shared" si="1"/>
        <v>29.166666666666668</v>
      </c>
      <c r="I91" s="10"/>
      <c r="J91" s="10"/>
      <c r="K91" s="6">
        <v>350</v>
      </c>
      <c r="L91" s="23"/>
      <c r="M91" s="17"/>
    </row>
    <row r="92" spans="1:13" x14ac:dyDescent="0.25">
      <c r="A92" s="3">
        <v>87</v>
      </c>
      <c r="B92" s="5" t="s">
        <v>15</v>
      </c>
      <c r="C92" s="6" t="s">
        <v>161</v>
      </c>
      <c r="D92" s="6" t="s">
        <v>160</v>
      </c>
      <c r="E92" s="7" t="s">
        <v>32</v>
      </c>
      <c r="F92" s="9" t="s">
        <v>276</v>
      </c>
      <c r="G92" s="10">
        <v>3</v>
      </c>
      <c r="H92" s="10">
        <f t="shared" si="1"/>
        <v>25</v>
      </c>
      <c r="I92" s="10"/>
      <c r="J92" s="10"/>
      <c r="K92" s="6">
        <v>300</v>
      </c>
      <c r="L92" s="24"/>
      <c r="M92" s="18"/>
    </row>
    <row r="93" spans="1:13" x14ac:dyDescent="0.25">
      <c r="A93" s="3">
        <v>88</v>
      </c>
      <c r="B93" s="5" t="s">
        <v>15</v>
      </c>
      <c r="C93" s="6" t="s">
        <v>162</v>
      </c>
      <c r="D93" s="6" t="s">
        <v>160</v>
      </c>
      <c r="E93" s="7" t="s">
        <v>32</v>
      </c>
      <c r="F93" s="9" t="s">
        <v>276</v>
      </c>
      <c r="G93" s="10">
        <v>3</v>
      </c>
      <c r="H93" s="10">
        <f t="shared" si="1"/>
        <v>16.666666666666668</v>
      </c>
      <c r="I93" s="10"/>
      <c r="J93" s="10"/>
      <c r="K93" s="6">
        <v>200</v>
      </c>
      <c r="L93" s="23"/>
      <c r="M93" s="17"/>
    </row>
    <row r="94" spans="1:13" x14ac:dyDescent="0.25">
      <c r="A94" s="3">
        <v>89</v>
      </c>
      <c r="B94" s="5" t="s">
        <v>15</v>
      </c>
      <c r="C94" s="6" t="s">
        <v>163</v>
      </c>
      <c r="D94" s="6" t="s">
        <v>160</v>
      </c>
      <c r="E94" s="7" t="s">
        <v>32</v>
      </c>
      <c r="F94" s="9" t="s">
        <v>276</v>
      </c>
      <c r="G94" s="10">
        <v>3</v>
      </c>
      <c r="H94" s="10">
        <f t="shared" si="1"/>
        <v>5</v>
      </c>
      <c r="I94" s="10"/>
      <c r="J94" s="10"/>
      <c r="K94" s="6">
        <v>60</v>
      </c>
      <c r="L94" s="23"/>
      <c r="M94" s="17"/>
    </row>
    <row r="95" spans="1:13" x14ac:dyDescent="0.25">
      <c r="A95" s="3">
        <v>90</v>
      </c>
      <c r="B95" s="5" t="s">
        <v>15</v>
      </c>
      <c r="C95" s="6" t="s">
        <v>164</v>
      </c>
      <c r="D95" s="6" t="s">
        <v>160</v>
      </c>
      <c r="E95" s="7" t="s">
        <v>32</v>
      </c>
      <c r="F95" s="9" t="s">
        <v>276</v>
      </c>
      <c r="G95" s="10">
        <v>3</v>
      </c>
      <c r="H95" s="10">
        <f t="shared" si="1"/>
        <v>12.5</v>
      </c>
      <c r="I95" s="10"/>
      <c r="J95" s="10"/>
      <c r="K95" s="6">
        <v>150</v>
      </c>
      <c r="L95" s="23"/>
      <c r="M95" s="17"/>
    </row>
    <row r="96" spans="1:13" x14ac:dyDescent="0.25">
      <c r="A96" s="3">
        <v>91</v>
      </c>
      <c r="B96" s="5" t="s">
        <v>15</v>
      </c>
      <c r="C96" s="6" t="s">
        <v>165</v>
      </c>
      <c r="D96" s="6" t="s">
        <v>166</v>
      </c>
      <c r="E96" s="7" t="s">
        <v>32</v>
      </c>
      <c r="F96" s="9" t="s">
        <v>276</v>
      </c>
      <c r="G96" s="10">
        <v>10</v>
      </c>
      <c r="H96" s="10">
        <f t="shared" si="1"/>
        <v>1250</v>
      </c>
      <c r="I96" s="10"/>
      <c r="J96" s="10"/>
      <c r="K96" s="6">
        <v>15000</v>
      </c>
      <c r="L96" s="23"/>
      <c r="M96" s="17"/>
    </row>
    <row r="97" spans="1:13" x14ac:dyDescent="0.25">
      <c r="A97" s="3">
        <v>92</v>
      </c>
      <c r="B97" s="5" t="s">
        <v>15</v>
      </c>
      <c r="C97" s="6" t="s">
        <v>167</v>
      </c>
      <c r="D97" s="6" t="s">
        <v>168</v>
      </c>
      <c r="E97" s="7" t="s">
        <v>32</v>
      </c>
      <c r="F97" s="9" t="s">
        <v>276</v>
      </c>
      <c r="G97" s="10">
        <v>3</v>
      </c>
      <c r="H97" s="10">
        <f t="shared" si="1"/>
        <v>25</v>
      </c>
      <c r="I97" s="10"/>
      <c r="J97" s="10"/>
      <c r="K97" s="6">
        <v>300</v>
      </c>
      <c r="L97" s="23"/>
      <c r="M97" s="17"/>
    </row>
    <row r="98" spans="1:13" x14ac:dyDescent="0.25">
      <c r="A98" s="3">
        <v>93</v>
      </c>
      <c r="B98" s="5" t="s">
        <v>15</v>
      </c>
      <c r="C98" s="6" t="s">
        <v>169</v>
      </c>
      <c r="D98" s="6" t="s">
        <v>170</v>
      </c>
      <c r="E98" s="7" t="s">
        <v>32</v>
      </c>
      <c r="F98" s="9" t="s">
        <v>276</v>
      </c>
      <c r="G98" s="10">
        <v>1.5</v>
      </c>
      <c r="H98" s="10">
        <f t="shared" si="1"/>
        <v>8.3333333333333339</v>
      </c>
      <c r="I98" s="10"/>
      <c r="J98" s="10"/>
      <c r="K98" s="6">
        <v>100</v>
      </c>
      <c r="L98" s="23"/>
      <c r="M98" s="17"/>
    </row>
    <row r="99" spans="1:13" x14ac:dyDescent="0.25">
      <c r="A99" s="3">
        <v>94</v>
      </c>
      <c r="B99" s="5" t="s">
        <v>15</v>
      </c>
      <c r="C99" s="6" t="s">
        <v>171</v>
      </c>
      <c r="D99" s="6" t="s">
        <v>170</v>
      </c>
      <c r="E99" s="7" t="s">
        <v>32</v>
      </c>
      <c r="F99" s="9" t="s">
        <v>276</v>
      </c>
      <c r="G99" s="10">
        <v>4</v>
      </c>
      <c r="H99" s="10">
        <f t="shared" si="1"/>
        <v>8.3333333333333339</v>
      </c>
      <c r="I99" s="10"/>
      <c r="J99" s="10"/>
      <c r="K99" s="6">
        <v>100</v>
      </c>
      <c r="L99" s="23"/>
      <c r="M99" s="17"/>
    </row>
    <row r="100" spans="1:13" x14ac:dyDescent="0.25">
      <c r="A100" s="3">
        <v>95</v>
      </c>
      <c r="B100" s="5" t="s">
        <v>15</v>
      </c>
      <c r="C100" s="6" t="s">
        <v>172</v>
      </c>
      <c r="D100" s="6" t="s">
        <v>170</v>
      </c>
      <c r="E100" s="7" t="s">
        <v>32</v>
      </c>
      <c r="F100" s="9" t="s">
        <v>276</v>
      </c>
      <c r="G100" s="10">
        <v>2</v>
      </c>
      <c r="H100" s="10">
        <f t="shared" si="1"/>
        <v>50</v>
      </c>
      <c r="I100" s="10"/>
      <c r="J100" s="10"/>
      <c r="K100" s="6">
        <v>600</v>
      </c>
      <c r="L100" s="24"/>
      <c r="M100" s="18"/>
    </row>
    <row r="101" spans="1:13" x14ac:dyDescent="0.25">
      <c r="A101" s="3">
        <v>96</v>
      </c>
      <c r="B101" s="5" t="s">
        <v>21</v>
      </c>
      <c r="C101" s="6" t="s">
        <v>173</v>
      </c>
      <c r="D101" s="6" t="s">
        <v>174</v>
      </c>
      <c r="E101" s="7" t="s">
        <v>32</v>
      </c>
      <c r="F101" s="9" t="s">
        <v>14</v>
      </c>
      <c r="G101" s="10">
        <v>10.5</v>
      </c>
      <c r="H101" s="10">
        <f t="shared" si="1"/>
        <v>100</v>
      </c>
      <c r="I101" s="10"/>
      <c r="J101" s="10"/>
      <c r="K101" s="6">
        <v>1200</v>
      </c>
      <c r="L101" s="24"/>
      <c r="M101" s="18"/>
    </row>
    <row r="102" spans="1:13" x14ac:dyDescent="0.25">
      <c r="A102" s="3">
        <v>97</v>
      </c>
      <c r="B102" s="5" t="s">
        <v>22</v>
      </c>
      <c r="C102" s="6" t="s">
        <v>173</v>
      </c>
      <c r="D102" s="6" t="s">
        <v>174</v>
      </c>
      <c r="E102" s="7" t="s">
        <v>32</v>
      </c>
      <c r="F102" s="9" t="s">
        <v>14</v>
      </c>
      <c r="G102" s="10">
        <v>16.5</v>
      </c>
      <c r="H102" s="10">
        <f t="shared" si="1"/>
        <v>833.33333333333337</v>
      </c>
      <c r="I102" s="10"/>
      <c r="J102" s="10"/>
      <c r="K102" s="6">
        <v>10000</v>
      </c>
      <c r="L102" s="24"/>
      <c r="M102" s="18"/>
    </row>
    <row r="103" spans="1:13" x14ac:dyDescent="0.25">
      <c r="A103" s="3">
        <v>98</v>
      </c>
      <c r="B103" s="5" t="s">
        <v>15</v>
      </c>
      <c r="C103" s="6" t="s">
        <v>175</v>
      </c>
      <c r="D103" s="6" t="s">
        <v>176</v>
      </c>
      <c r="E103" s="7" t="s">
        <v>32</v>
      </c>
      <c r="F103" s="9" t="s">
        <v>276</v>
      </c>
      <c r="G103" s="10">
        <v>2</v>
      </c>
      <c r="H103" s="10">
        <f t="shared" si="1"/>
        <v>166.66666666666666</v>
      </c>
      <c r="I103" s="10"/>
      <c r="J103" s="10"/>
      <c r="K103" s="6">
        <v>2000</v>
      </c>
      <c r="L103" s="23"/>
      <c r="M103" s="17"/>
    </row>
    <row r="104" spans="1:13" x14ac:dyDescent="0.25">
      <c r="A104" s="3">
        <v>99</v>
      </c>
      <c r="B104" s="5" t="s">
        <v>15</v>
      </c>
      <c r="C104" s="6" t="s">
        <v>177</v>
      </c>
      <c r="D104" s="6" t="s">
        <v>176</v>
      </c>
      <c r="E104" s="7" t="s">
        <v>32</v>
      </c>
      <c r="F104" s="9" t="s">
        <v>276</v>
      </c>
      <c r="G104" s="10">
        <v>3</v>
      </c>
      <c r="H104" s="10">
        <f t="shared" si="1"/>
        <v>29.166666666666668</v>
      </c>
      <c r="I104" s="10"/>
      <c r="J104" s="10"/>
      <c r="K104" s="6">
        <v>350</v>
      </c>
      <c r="L104" s="23"/>
      <c r="M104" s="17"/>
    </row>
    <row r="105" spans="1:13" x14ac:dyDescent="0.25">
      <c r="A105" s="3">
        <v>100</v>
      </c>
      <c r="B105" s="5" t="s">
        <v>15</v>
      </c>
      <c r="C105" s="6" t="s">
        <v>178</v>
      </c>
      <c r="D105" s="6" t="s">
        <v>176</v>
      </c>
      <c r="E105" s="7" t="s">
        <v>32</v>
      </c>
      <c r="F105" s="9" t="s">
        <v>276</v>
      </c>
      <c r="G105" s="10">
        <v>2</v>
      </c>
      <c r="H105" s="10">
        <f t="shared" si="1"/>
        <v>20.833333333333332</v>
      </c>
      <c r="I105" s="10"/>
      <c r="J105" s="10"/>
      <c r="K105" s="6">
        <v>250</v>
      </c>
      <c r="L105" s="23"/>
      <c r="M105" s="17"/>
    </row>
    <row r="106" spans="1:13" x14ac:dyDescent="0.25">
      <c r="A106" s="3">
        <v>101</v>
      </c>
      <c r="B106" s="5" t="s">
        <v>15</v>
      </c>
      <c r="C106" s="6" t="s">
        <v>179</v>
      </c>
      <c r="D106" s="6" t="s">
        <v>176</v>
      </c>
      <c r="E106" s="7" t="s">
        <v>32</v>
      </c>
      <c r="F106" s="9" t="s">
        <v>276</v>
      </c>
      <c r="G106" s="10">
        <v>2</v>
      </c>
      <c r="H106" s="10">
        <f t="shared" si="1"/>
        <v>29.166666666666668</v>
      </c>
      <c r="I106" s="10"/>
      <c r="J106" s="10"/>
      <c r="K106" s="6">
        <v>350</v>
      </c>
      <c r="L106" s="23"/>
      <c r="M106" s="17"/>
    </row>
    <row r="107" spans="1:13" x14ac:dyDescent="0.25">
      <c r="A107" s="3">
        <v>102</v>
      </c>
      <c r="B107" s="5" t="s">
        <v>23</v>
      </c>
      <c r="C107" s="6" t="s">
        <v>180</v>
      </c>
      <c r="D107" s="6" t="s">
        <v>176</v>
      </c>
      <c r="E107" s="7" t="s">
        <v>32</v>
      </c>
      <c r="F107" s="9" t="s">
        <v>14</v>
      </c>
      <c r="G107" s="10">
        <v>19</v>
      </c>
      <c r="H107" s="10">
        <f t="shared" si="1"/>
        <v>833.33333333333337</v>
      </c>
      <c r="I107" s="10"/>
      <c r="J107" s="10"/>
      <c r="K107" s="6">
        <v>10000</v>
      </c>
      <c r="L107" s="23"/>
      <c r="M107" s="17"/>
    </row>
    <row r="108" spans="1:13" x14ac:dyDescent="0.25">
      <c r="A108" s="3">
        <v>103</v>
      </c>
      <c r="B108" s="5" t="s">
        <v>15</v>
      </c>
      <c r="C108" s="6" t="s">
        <v>181</v>
      </c>
      <c r="D108" s="6" t="s">
        <v>182</v>
      </c>
      <c r="E108" s="7" t="s">
        <v>32</v>
      </c>
      <c r="F108" s="9" t="s">
        <v>276</v>
      </c>
      <c r="G108" s="10">
        <v>3</v>
      </c>
      <c r="H108" s="10">
        <f t="shared" si="1"/>
        <v>12.5</v>
      </c>
      <c r="I108" s="10"/>
      <c r="J108" s="10"/>
      <c r="K108" s="6">
        <v>150</v>
      </c>
      <c r="L108" s="26"/>
      <c r="M108" s="20"/>
    </row>
    <row r="109" spans="1:13" x14ac:dyDescent="0.25">
      <c r="A109" s="3">
        <v>104</v>
      </c>
      <c r="B109" s="5" t="s">
        <v>15</v>
      </c>
      <c r="C109" s="6" t="s">
        <v>183</v>
      </c>
      <c r="D109" s="6" t="s">
        <v>182</v>
      </c>
      <c r="E109" s="7" t="s">
        <v>32</v>
      </c>
      <c r="F109" s="9" t="s">
        <v>276</v>
      </c>
      <c r="G109" s="10">
        <v>2</v>
      </c>
      <c r="H109" s="10">
        <f t="shared" si="1"/>
        <v>50</v>
      </c>
      <c r="I109" s="10"/>
      <c r="J109" s="10"/>
      <c r="K109" s="6">
        <v>600</v>
      </c>
      <c r="L109" s="26"/>
      <c r="M109" s="21"/>
    </row>
    <row r="110" spans="1:13" x14ac:dyDescent="0.25">
      <c r="A110" s="3">
        <v>105</v>
      </c>
      <c r="B110" s="5" t="s">
        <v>15</v>
      </c>
      <c r="C110" s="6" t="s">
        <v>184</v>
      </c>
      <c r="D110" s="6" t="s">
        <v>185</v>
      </c>
      <c r="E110" s="7" t="s">
        <v>32</v>
      </c>
      <c r="F110" s="9" t="s">
        <v>276</v>
      </c>
      <c r="G110" s="10">
        <v>2</v>
      </c>
      <c r="H110" s="10">
        <f t="shared" si="1"/>
        <v>58.333333333333336</v>
      </c>
      <c r="I110" s="10"/>
      <c r="J110" s="10"/>
      <c r="K110" s="6">
        <v>700</v>
      </c>
      <c r="L110" s="26"/>
      <c r="M110" s="21"/>
    </row>
    <row r="111" spans="1:13" x14ac:dyDescent="0.25">
      <c r="A111" s="3">
        <v>106</v>
      </c>
      <c r="B111" s="5" t="s">
        <v>15</v>
      </c>
      <c r="C111" s="6" t="s">
        <v>186</v>
      </c>
      <c r="D111" s="6" t="s">
        <v>185</v>
      </c>
      <c r="E111" s="7" t="s">
        <v>32</v>
      </c>
      <c r="F111" s="9" t="s">
        <v>276</v>
      </c>
      <c r="G111" s="10">
        <v>3</v>
      </c>
      <c r="H111" s="10">
        <f t="shared" si="1"/>
        <v>41.666666666666664</v>
      </c>
      <c r="I111" s="10"/>
      <c r="J111" s="10"/>
      <c r="K111" s="6">
        <v>500</v>
      </c>
      <c r="L111" s="26"/>
      <c r="M111" s="21"/>
    </row>
    <row r="112" spans="1:13" x14ac:dyDescent="0.25">
      <c r="A112" s="3">
        <v>107</v>
      </c>
      <c r="B112" s="5" t="s">
        <v>15</v>
      </c>
      <c r="C112" s="6" t="s">
        <v>187</v>
      </c>
      <c r="D112" s="6" t="s">
        <v>188</v>
      </c>
      <c r="E112" s="7" t="s">
        <v>32</v>
      </c>
      <c r="F112" s="9" t="s">
        <v>276</v>
      </c>
      <c r="G112" s="10">
        <v>3</v>
      </c>
      <c r="H112" s="10">
        <f t="shared" si="1"/>
        <v>41.666666666666664</v>
      </c>
      <c r="I112" s="10"/>
      <c r="J112" s="10"/>
      <c r="K112" s="6">
        <v>500</v>
      </c>
      <c r="L112" s="26"/>
      <c r="M112" s="21"/>
    </row>
    <row r="113" spans="1:13" x14ac:dyDescent="0.25">
      <c r="A113" s="3">
        <v>108</v>
      </c>
      <c r="B113" s="5" t="s">
        <v>15</v>
      </c>
      <c r="C113" s="6" t="s">
        <v>189</v>
      </c>
      <c r="D113" s="6" t="s">
        <v>188</v>
      </c>
      <c r="E113" s="7" t="s">
        <v>32</v>
      </c>
      <c r="F113" s="9" t="s">
        <v>276</v>
      </c>
      <c r="G113" s="10">
        <v>2</v>
      </c>
      <c r="H113" s="10">
        <f t="shared" si="1"/>
        <v>5</v>
      </c>
      <c r="I113" s="10"/>
      <c r="J113" s="10"/>
      <c r="K113" s="6">
        <v>60</v>
      </c>
      <c r="L113" s="26"/>
      <c r="M113" s="21"/>
    </row>
    <row r="114" spans="1:13" x14ac:dyDescent="0.25">
      <c r="A114" s="3">
        <v>109</v>
      </c>
      <c r="B114" s="5" t="s">
        <v>16</v>
      </c>
      <c r="C114" s="6" t="s">
        <v>190</v>
      </c>
      <c r="D114" s="6" t="s">
        <v>191</v>
      </c>
      <c r="E114" s="7" t="s">
        <v>32</v>
      </c>
      <c r="F114" s="9" t="s">
        <v>14</v>
      </c>
      <c r="G114" s="10">
        <v>9</v>
      </c>
      <c r="H114" s="10">
        <f t="shared" si="1"/>
        <v>166.66666666666666</v>
      </c>
      <c r="I114" s="10"/>
      <c r="J114" s="10"/>
      <c r="K114" s="6">
        <v>2000</v>
      </c>
      <c r="L114" s="26"/>
      <c r="M114" s="21"/>
    </row>
    <row r="115" spans="1:13" x14ac:dyDescent="0.25">
      <c r="A115" s="3">
        <v>110</v>
      </c>
      <c r="B115" s="5" t="s">
        <v>15</v>
      </c>
      <c r="C115" s="6" t="s">
        <v>192</v>
      </c>
      <c r="D115" s="6" t="s">
        <v>191</v>
      </c>
      <c r="E115" s="7" t="s">
        <v>32</v>
      </c>
      <c r="F115" s="9" t="s">
        <v>276</v>
      </c>
      <c r="G115" s="10">
        <v>2</v>
      </c>
      <c r="H115" s="10">
        <f t="shared" si="1"/>
        <v>100</v>
      </c>
      <c r="I115" s="10"/>
      <c r="J115" s="10"/>
      <c r="K115" s="6">
        <v>1200</v>
      </c>
      <c r="L115" s="26"/>
      <c r="M115" s="21"/>
    </row>
    <row r="116" spans="1:13" x14ac:dyDescent="0.25">
      <c r="A116" s="3">
        <v>111</v>
      </c>
      <c r="B116" s="5" t="s">
        <v>15</v>
      </c>
      <c r="C116" s="6" t="s">
        <v>193</v>
      </c>
      <c r="D116" s="6" t="s">
        <v>194</v>
      </c>
      <c r="E116" s="7" t="s">
        <v>32</v>
      </c>
      <c r="F116" s="9" t="s">
        <v>276</v>
      </c>
      <c r="G116" s="10">
        <v>2</v>
      </c>
      <c r="H116" s="10">
        <f t="shared" si="1"/>
        <v>16.666666666666668</v>
      </c>
      <c r="I116" s="10"/>
      <c r="J116" s="10"/>
      <c r="K116" s="6">
        <v>200</v>
      </c>
      <c r="L116" s="26"/>
      <c r="M116" s="21"/>
    </row>
    <row r="117" spans="1:13" x14ac:dyDescent="0.25">
      <c r="A117" s="3">
        <v>112</v>
      </c>
      <c r="B117" s="5" t="s">
        <v>24</v>
      </c>
      <c r="C117" s="6" t="s">
        <v>195</v>
      </c>
      <c r="D117" s="6" t="s">
        <v>196</v>
      </c>
      <c r="E117" s="7" t="s">
        <v>32</v>
      </c>
      <c r="F117" s="9" t="s">
        <v>14</v>
      </c>
      <c r="G117" s="10">
        <v>66</v>
      </c>
      <c r="H117" s="10">
        <f t="shared" si="1"/>
        <v>100</v>
      </c>
      <c r="I117" s="10"/>
      <c r="J117" s="10"/>
      <c r="K117" s="6">
        <v>1200</v>
      </c>
      <c r="L117" s="26"/>
      <c r="M117" s="21"/>
    </row>
    <row r="118" spans="1:13" x14ac:dyDescent="0.25">
      <c r="A118" s="3">
        <v>113</v>
      </c>
      <c r="B118" s="5" t="s">
        <v>15</v>
      </c>
      <c r="C118" s="9" t="s">
        <v>197</v>
      </c>
      <c r="D118" s="6" t="s">
        <v>198</v>
      </c>
      <c r="E118" s="7" t="s">
        <v>32</v>
      </c>
      <c r="F118" s="9" t="s">
        <v>276</v>
      </c>
      <c r="G118" s="10">
        <v>3</v>
      </c>
      <c r="H118" s="10">
        <f t="shared" si="1"/>
        <v>41.666666666666664</v>
      </c>
      <c r="I118" s="10"/>
      <c r="J118" s="10"/>
      <c r="K118" s="6">
        <v>500</v>
      </c>
      <c r="L118" s="26"/>
      <c r="M118" s="21"/>
    </row>
    <row r="119" spans="1:13" x14ac:dyDescent="0.25">
      <c r="A119" s="3">
        <v>114</v>
      </c>
      <c r="B119" s="5" t="s">
        <v>16</v>
      </c>
      <c r="C119" s="6" t="s">
        <v>199</v>
      </c>
      <c r="D119" s="6" t="s">
        <v>200</v>
      </c>
      <c r="E119" s="7" t="s">
        <v>32</v>
      </c>
      <c r="F119" s="9" t="s">
        <v>14</v>
      </c>
      <c r="G119" s="10">
        <v>12</v>
      </c>
      <c r="H119" s="10">
        <f t="shared" si="1"/>
        <v>166.66666666666666</v>
      </c>
      <c r="I119" s="10"/>
      <c r="J119" s="10"/>
      <c r="K119" s="6">
        <v>2000</v>
      </c>
      <c r="L119" s="26"/>
      <c r="M119" s="21"/>
    </row>
    <row r="120" spans="1:13" x14ac:dyDescent="0.25">
      <c r="A120" s="3">
        <v>115</v>
      </c>
      <c r="B120" s="5" t="s">
        <v>16</v>
      </c>
      <c r="C120" s="6" t="s">
        <v>199</v>
      </c>
      <c r="D120" s="6" t="s">
        <v>200</v>
      </c>
      <c r="E120" s="7" t="s">
        <v>32</v>
      </c>
      <c r="F120" s="9" t="s">
        <v>14</v>
      </c>
      <c r="G120" s="10">
        <v>30</v>
      </c>
      <c r="H120" s="10">
        <f t="shared" si="1"/>
        <v>25</v>
      </c>
      <c r="I120" s="10"/>
      <c r="J120" s="10"/>
      <c r="K120" s="6">
        <v>300</v>
      </c>
      <c r="L120" s="26"/>
      <c r="M120" s="21"/>
    </row>
    <row r="121" spans="1:13" x14ac:dyDescent="0.25">
      <c r="A121" s="3">
        <v>116</v>
      </c>
      <c r="B121" s="5" t="s">
        <v>15</v>
      </c>
      <c r="C121" s="6" t="s">
        <v>201</v>
      </c>
      <c r="D121" s="6" t="s">
        <v>202</v>
      </c>
      <c r="E121" s="7" t="s">
        <v>32</v>
      </c>
      <c r="F121" s="9" t="s">
        <v>276</v>
      </c>
      <c r="G121" s="10">
        <v>2</v>
      </c>
      <c r="H121" s="10">
        <f t="shared" si="1"/>
        <v>25</v>
      </c>
      <c r="I121" s="10"/>
      <c r="J121" s="10"/>
      <c r="K121" s="6">
        <v>300</v>
      </c>
      <c r="L121" s="26"/>
      <c r="M121" s="21"/>
    </row>
    <row r="122" spans="1:13" x14ac:dyDescent="0.25">
      <c r="A122" s="3">
        <v>117</v>
      </c>
      <c r="B122" s="5" t="s">
        <v>15</v>
      </c>
      <c r="C122" s="6" t="s">
        <v>203</v>
      </c>
      <c r="D122" s="6" t="s">
        <v>202</v>
      </c>
      <c r="E122" s="7" t="s">
        <v>32</v>
      </c>
      <c r="F122" s="9" t="s">
        <v>276</v>
      </c>
      <c r="G122" s="10">
        <v>3</v>
      </c>
      <c r="H122" s="10">
        <f t="shared" si="1"/>
        <v>41.666666666666664</v>
      </c>
      <c r="I122" s="10"/>
      <c r="J122" s="10"/>
      <c r="K122" s="6">
        <v>500</v>
      </c>
      <c r="L122" s="26"/>
      <c r="M122" s="21"/>
    </row>
    <row r="123" spans="1:13" x14ac:dyDescent="0.25">
      <c r="A123" s="3">
        <v>118</v>
      </c>
      <c r="B123" s="5" t="s">
        <v>15</v>
      </c>
      <c r="C123" s="6" t="s">
        <v>204</v>
      </c>
      <c r="D123" s="6" t="s">
        <v>205</v>
      </c>
      <c r="E123" s="7" t="s">
        <v>32</v>
      </c>
      <c r="F123" s="9" t="s">
        <v>276</v>
      </c>
      <c r="G123" s="10">
        <v>2</v>
      </c>
      <c r="H123" s="10">
        <f t="shared" si="1"/>
        <v>25</v>
      </c>
      <c r="I123" s="10"/>
      <c r="J123" s="10"/>
      <c r="K123" s="6">
        <v>300</v>
      </c>
      <c r="L123" s="26"/>
      <c r="M123" s="21"/>
    </row>
    <row r="124" spans="1:13" x14ac:dyDescent="0.25">
      <c r="A124" s="3">
        <v>119</v>
      </c>
      <c r="B124" s="5" t="s">
        <v>15</v>
      </c>
      <c r="C124" s="6" t="s">
        <v>206</v>
      </c>
      <c r="D124" s="6" t="s">
        <v>205</v>
      </c>
      <c r="E124" s="7" t="s">
        <v>32</v>
      </c>
      <c r="F124" s="9" t="s">
        <v>276</v>
      </c>
      <c r="G124" s="10">
        <v>3</v>
      </c>
      <c r="H124" s="10">
        <f t="shared" si="1"/>
        <v>29.166666666666668</v>
      </c>
      <c r="I124" s="10"/>
      <c r="J124" s="10"/>
      <c r="K124" s="6">
        <v>350</v>
      </c>
      <c r="L124" s="26"/>
      <c r="M124" s="21"/>
    </row>
    <row r="125" spans="1:13" x14ac:dyDescent="0.25">
      <c r="A125" s="3">
        <v>120</v>
      </c>
      <c r="B125" s="5" t="s">
        <v>15</v>
      </c>
      <c r="C125" s="6" t="s">
        <v>207</v>
      </c>
      <c r="D125" s="6" t="s">
        <v>205</v>
      </c>
      <c r="E125" s="7" t="s">
        <v>32</v>
      </c>
      <c r="F125" s="9" t="s">
        <v>276</v>
      </c>
      <c r="G125" s="10">
        <v>2</v>
      </c>
      <c r="H125" s="10">
        <f t="shared" si="1"/>
        <v>41.666666666666664</v>
      </c>
      <c r="I125" s="10"/>
      <c r="J125" s="10"/>
      <c r="K125" s="6">
        <v>500</v>
      </c>
      <c r="L125" s="26"/>
      <c r="M125" s="21"/>
    </row>
    <row r="126" spans="1:13" x14ac:dyDescent="0.25">
      <c r="A126" s="3">
        <v>121</v>
      </c>
      <c r="B126" s="5" t="s">
        <v>15</v>
      </c>
      <c r="C126" s="6" t="s">
        <v>208</v>
      </c>
      <c r="D126" s="6" t="s">
        <v>209</v>
      </c>
      <c r="E126" s="7" t="s">
        <v>32</v>
      </c>
      <c r="F126" s="9" t="s">
        <v>276</v>
      </c>
      <c r="G126" s="10">
        <v>3</v>
      </c>
      <c r="H126" s="10">
        <f t="shared" si="1"/>
        <v>5</v>
      </c>
      <c r="I126" s="10"/>
      <c r="J126" s="10"/>
      <c r="K126" s="6">
        <v>60</v>
      </c>
      <c r="L126" s="26"/>
      <c r="M126" s="21"/>
    </row>
    <row r="127" spans="1:13" x14ac:dyDescent="0.25">
      <c r="A127" s="3">
        <v>122</v>
      </c>
      <c r="B127" s="5" t="s">
        <v>15</v>
      </c>
      <c r="C127" s="6" t="s">
        <v>210</v>
      </c>
      <c r="D127" s="6" t="s">
        <v>211</v>
      </c>
      <c r="E127" s="7" t="s">
        <v>32</v>
      </c>
      <c r="F127" s="9" t="s">
        <v>276</v>
      </c>
      <c r="G127" s="10">
        <v>3</v>
      </c>
      <c r="H127" s="10">
        <f t="shared" si="1"/>
        <v>29.166666666666668</v>
      </c>
      <c r="I127" s="10"/>
      <c r="J127" s="10"/>
      <c r="K127" s="6">
        <v>350</v>
      </c>
      <c r="L127" s="26"/>
      <c r="M127" s="21"/>
    </row>
    <row r="128" spans="1:13" x14ac:dyDescent="0.25">
      <c r="A128" s="3">
        <v>123</v>
      </c>
      <c r="B128" s="5" t="s">
        <v>15</v>
      </c>
      <c r="C128" s="6" t="s">
        <v>212</v>
      </c>
      <c r="D128" s="6" t="s">
        <v>211</v>
      </c>
      <c r="E128" s="7" t="s">
        <v>32</v>
      </c>
      <c r="F128" s="9" t="s">
        <v>276</v>
      </c>
      <c r="G128" s="10">
        <v>2</v>
      </c>
      <c r="H128" s="10">
        <f t="shared" si="1"/>
        <v>5</v>
      </c>
      <c r="I128" s="10"/>
      <c r="J128" s="10"/>
      <c r="K128" s="6">
        <v>60</v>
      </c>
      <c r="L128" s="26"/>
      <c r="M128" s="21"/>
    </row>
    <row r="129" spans="1:13" x14ac:dyDescent="0.25">
      <c r="A129" s="3">
        <v>124</v>
      </c>
      <c r="B129" s="5" t="s">
        <v>15</v>
      </c>
      <c r="C129" s="6" t="s">
        <v>213</v>
      </c>
      <c r="D129" s="6" t="s">
        <v>214</v>
      </c>
      <c r="E129" s="7" t="s">
        <v>32</v>
      </c>
      <c r="F129" s="9" t="s">
        <v>276</v>
      </c>
      <c r="G129" s="10">
        <v>3</v>
      </c>
      <c r="H129" s="10">
        <f t="shared" si="1"/>
        <v>25</v>
      </c>
      <c r="I129" s="10"/>
      <c r="J129" s="10"/>
      <c r="K129" s="6">
        <v>300</v>
      </c>
      <c r="L129" s="26"/>
      <c r="M129" s="21"/>
    </row>
    <row r="130" spans="1:13" x14ac:dyDescent="0.25">
      <c r="A130" s="3">
        <v>125</v>
      </c>
      <c r="B130" s="5" t="s">
        <v>15</v>
      </c>
      <c r="C130" s="6" t="s">
        <v>215</v>
      </c>
      <c r="D130" s="6" t="s">
        <v>216</v>
      </c>
      <c r="E130" s="7" t="s">
        <v>32</v>
      </c>
      <c r="F130" s="9" t="s">
        <v>276</v>
      </c>
      <c r="G130" s="10">
        <v>2</v>
      </c>
      <c r="H130" s="10">
        <f t="shared" si="1"/>
        <v>12.5</v>
      </c>
      <c r="I130" s="10"/>
      <c r="J130" s="10"/>
      <c r="K130" s="6">
        <v>150</v>
      </c>
      <c r="L130" s="26"/>
      <c r="M130" s="21"/>
    </row>
    <row r="131" spans="1:13" x14ac:dyDescent="0.25">
      <c r="A131" s="3">
        <v>126</v>
      </c>
      <c r="B131" s="5" t="s">
        <v>15</v>
      </c>
      <c r="C131" s="9" t="s">
        <v>217</v>
      </c>
      <c r="D131" s="6" t="s">
        <v>218</v>
      </c>
      <c r="E131" s="7" t="s">
        <v>32</v>
      </c>
      <c r="F131" s="9" t="s">
        <v>276</v>
      </c>
      <c r="G131" s="10">
        <v>3</v>
      </c>
      <c r="H131" s="10">
        <f t="shared" si="1"/>
        <v>166.66666666666666</v>
      </c>
      <c r="I131" s="10"/>
      <c r="J131" s="10"/>
      <c r="K131" s="6">
        <v>2000</v>
      </c>
      <c r="L131" s="26"/>
      <c r="M131" s="21"/>
    </row>
    <row r="132" spans="1:13" x14ac:dyDescent="0.25">
      <c r="A132" s="3">
        <v>127</v>
      </c>
      <c r="B132" s="5" t="s">
        <v>15</v>
      </c>
      <c r="C132" s="6" t="s">
        <v>219</v>
      </c>
      <c r="D132" s="6" t="s">
        <v>220</v>
      </c>
      <c r="E132" s="7" t="s">
        <v>32</v>
      </c>
      <c r="F132" s="9" t="s">
        <v>276</v>
      </c>
      <c r="G132" s="10">
        <v>3</v>
      </c>
      <c r="H132" s="10">
        <f t="shared" si="1"/>
        <v>25</v>
      </c>
      <c r="I132" s="10"/>
      <c r="J132" s="10"/>
      <c r="K132" s="6">
        <v>300</v>
      </c>
      <c r="L132" s="26"/>
      <c r="M132" s="21"/>
    </row>
    <row r="133" spans="1:13" x14ac:dyDescent="0.25">
      <c r="A133" s="3">
        <v>128</v>
      </c>
      <c r="B133" s="5" t="s">
        <v>15</v>
      </c>
      <c r="C133" s="6" t="s">
        <v>221</v>
      </c>
      <c r="D133" s="6" t="s">
        <v>222</v>
      </c>
      <c r="E133" s="7" t="s">
        <v>32</v>
      </c>
      <c r="F133" s="9" t="s">
        <v>276</v>
      </c>
      <c r="G133" s="10">
        <v>2</v>
      </c>
      <c r="H133" s="10">
        <f t="shared" si="1"/>
        <v>58.333333333333336</v>
      </c>
      <c r="I133" s="10"/>
      <c r="J133" s="10"/>
      <c r="K133" s="6">
        <v>700</v>
      </c>
      <c r="L133" s="26"/>
      <c r="M133" s="21"/>
    </row>
    <row r="134" spans="1:13" x14ac:dyDescent="0.25">
      <c r="A134" s="3">
        <v>129</v>
      </c>
      <c r="B134" s="5" t="s">
        <v>15</v>
      </c>
      <c r="C134" s="6" t="s">
        <v>223</v>
      </c>
      <c r="D134" s="6" t="s">
        <v>224</v>
      </c>
      <c r="E134" s="7" t="s">
        <v>32</v>
      </c>
      <c r="F134" s="9" t="s">
        <v>276</v>
      </c>
      <c r="G134" s="10">
        <v>3</v>
      </c>
      <c r="H134" s="10">
        <f t="shared" si="1"/>
        <v>5</v>
      </c>
      <c r="I134" s="10"/>
      <c r="J134" s="10"/>
      <c r="K134" s="6">
        <v>60</v>
      </c>
      <c r="L134" s="26"/>
      <c r="M134" s="20"/>
    </row>
    <row r="135" spans="1:13" x14ac:dyDescent="0.25">
      <c r="A135" s="3">
        <v>130</v>
      </c>
      <c r="B135" s="5" t="s">
        <v>15</v>
      </c>
      <c r="C135" s="6" t="s">
        <v>225</v>
      </c>
      <c r="D135" s="6" t="s">
        <v>226</v>
      </c>
      <c r="E135" s="7" t="s">
        <v>32</v>
      </c>
      <c r="F135" s="9" t="s">
        <v>276</v>
      </c>
      <c r="G135" s="10">
        <v>3</v>
      </c>
      <c r="H135" s="10">
        <f t="shared" ref="H135:H169" si="2">K135/12</f>
        <v>16.666666666666668</v>
      </c>
      <c r="I135" s="10"/>
      <c r="J135" s="10"/>
      <c r="K135" s="6">
        <v>200</v>
      </c>
      <c r="L135" s="26"/>
      <c r="M135" s="20"/>
    </row>
    <row r="136" spans="1:13" x14ac:dyDescent="0.25">
      <c r="A136" s="3">
        <v>131</v>
      </c>
      <c r="B136" s="5" t="s">
        <v>15</v>
      </c>
      <c r="C136" s="6" t="s">
        <v>227</v>
      </c>
      <c r="D136" s="8" t="s">
        <v>226</v>
      </c>
      <c r="E136" s="7" t="s">
        <v>32</v>
      </c>
      <c r="F136" s="9" t="s">
        <v>276</v>
      </c>
      <c r="G136" s="10">
        <v>3</v>
      </c>
      <c r="H136" s="10">
        <f t="shared" si="2"/>
        <v>5</v>
      </c>
      <c r="I136" s="10"/>
      <c r="J136" s="10"/>
      <c r="K136" s="6">
        <v>60</v>
      </c>
      <c r="L136" s="26"/>
      <c r="M136" s="20"/>
    </row>
    <row r="137" spans="1:13" x14ac:dyDescent="0.25">
      <c r="A137" s="3">
        <v>132</v>
      </c>
      <c r="B137" s="5" t="s">
        <v>15</v>
      </c>
      <c r="C137" s="6" t="s">
        <v>228</v>
      </c>
      <c r="D137" s="6" t="s">
        <v>226</v>
      </c>
      <c r="E137" s="7" t="s">
        <v>32</v>
      </c>
      <c r="F137" s="9" t="s">
        <v>276</v>
      </c>
      <c r="G137" s="10">
        <v>3</v>
      </c>
      <c r="H137" s="10">
        <f t="shared" si="2"/>
        <v>125</v>
      </c>
      <c r="I137" s="10"/>
      <c r="J137" s="10"/>
      <c r="K137" s="6">
        <v>1500</v>
      </c>
      <c r="L137" s="26"/>
      <c r="M137" s="20"/>
    </row>
    <row r="138" spans="1:13" x14ac:dyDescent="0.25">
      <c r="A138" s="3">
        <v>133</v>
      </c>
      <c r="B138" s="5" t="s">
        <v>15</v>
      </c>
      <c r="C138" s="9" t="s">
        <v>229</v>
      </c>
      <c r="D138" s="6" t="s">
        <v>152</v>
      </c>
      <c r="E138" s="7" t="s">
        <v>32</v>
      </c>
      <c r="F138" s="9" t="s">
        <v>276</v>
      </c>
      <c r="G138" s="10">
        <v>2</v>
      </c>
      <c r="H138" s="10">
        <f t="shared" si="2"/>
        <v>25</v>
      </c>
      <c r="I138" s="10"/>
      <c r="J138" s="10"/>
      <c r="K138" s="6">
        <v>300</v>
      </c>
      <c r="L138" s="26"/>
      <c r="M138" s="20"/>
    </row>
    <row r="139" spans="1:13" x14ac:dyDescent="0.25">
      <c r="A139" s="3">
        <v>134</v>
      </c>
      <c r="B139" s="5" t="s">
        <v>15</v>
      </c>
      <c r="C139" s="6" t="s">
        <v>230</v>
      </c>
      <c r="D139" s="6" t="s">
        <v>231</v>
      </c>
      <c r="E139" s="7" t="s">
        <v>32</v>
      </c>
      <c r="F139" s="9" t="s">
        <v>276</v>
      </c>
      <c r="G139" s="10">
        <v>2</v>
      </c>
      <c r="H139" s="10">
        <f t="shared" si="2"/>
        <v>12.5</v>
      </c>
      <c r="I139" s="10"/>
      <c r="J139" s="10"/>
      <c r="K139" s="6">
        <v>150</v>
      </c>
      <c r="L139" s="26"/>
      <c r="M139" s="20"/>
    </row>
    <row r="140" spans="1:13" x14ac:dyDescent="0.25">
      <c r="A140" s="3">
        <v>135</v>
      </c>
      <c r="B140" s="5" t="s">
        <v>15</v>
      </c>
      <c r="C140" s="9" t="s">
        <v>232</v>
      </c>
      <c r="D140" s="6" t="s">
        <v>233</v>
      </c>
      <c r="E140" s="7" t="s">
        <v>32</v>
      </c>
      <c r="F140" s="9" t="s">
        <v>276</v>
      </c>
      <c r="G140" s="10">
        <v>3</v>
      </c>
      <c r="H140" s="10">
        <f t="shared" si="2"/>
        <v>50</v>
      </c>
      <c r="I140" s="10"/>
      <c r="J140" s="10"/>
      <c r="K140" s="6">
        <v>600</v>
      </c>
      <c r="L140" s="26"/>
      <c r="M140" s="20"/>
    </row>
    <row r="141" spans="1:13" x14ac:dyDescent="0.25">
      <c r="A141" s="3">
        <v>136</v>
      </c>
      <c r="B141" s="5" t="s">
        <v>15</v>
      </c>
      <c r="C141" s="9" t="s">
        <v>234</v>
      </c>
      <c r="D141" s="6" t="s">
        <v>233</v>
      </c>
      <c r="E141" s="7" t="s">
        <v>32</v>
      </c>
      <c r="F141" s="9" t="s">
        <v>276</v>
      </c>
      <c r="G141" s="10">
        <v>2</v>
      </c>
      <c r="H141" s="10">
        <f t="shared" si="2"/>
        <v>5</v>
      </c>
      <c r="I141" s="10"/>
      <c r="J141" s="10"/>
      <c r="K141" s="6">
        <v>60</v>
      </c>
      <c r="L141" s="26"/>
      <c r="M141" s="20"/>
    </row>
    <row r="142" spans="1:13" x14ac:dyDescent="0.25">
      <c r="A142" s="3">
        <v>137</v>
      </c>
      <c r="B142" s="5" t="s">
        <v>15</v>
      </c>
      <c r="C142" s="9" t="s">
        <v>235</v>
      </c>
      <c r="D142" s="6" t="s">
        <v>233</v>
      </c>
      <c r="E142" s="7" t="s">
        <v>32</v>
      </c>
      <c r="F142" s="9" t="s">
        <v>276</v>
      </c>
      <c r="G142" s="10">
        <v>2</v>
      </c>
      <c r="H142" s="10">
        <f t="shared" si="2"/>
        <v>5</v>
      </c>
      <c r="I142" s="10"/>
      <c r="J142" s="10"/>
      <c r="K142" s="6">
        <v>60</v>
      </c>
      <c r="L142" s="26"/>
      <c r="M142" s="20"/>
    </row>
    <row r="143" spans="1:13" x14ac:dyDescent="0.25">
      <c r="A143" s="3">
        <v>138</v>
      </c>
      <c r="B143" s="5" t="s">
        <v>15</v>
      </c>
      <c r="C143" s="6" t="s">
        <v>236</v>
      </c>
      <c r="D143" s="6" t="s">
        <v>237</v>
      </c>
      <c r="E143" s="7" t="s">
        <v>32</v>
      </c>
      <c r="F143" s="9" t="s">
        <v>276</v>
      </c>
      <c r="G143" s="10">
        <v>1.5</v>
      </c>
      <c r="H143" s="10">
        <f t="shared" si="2"/>
        <v>5</v>
      </c>
      <c r="I143" s="10"/>
      <c r="J143" s="10"/>
      <c r="K143" s="6">
        <v>60</v>
      </c>
      <c r="L143" s="26"/>
      <c r="M143" s="20"/>
    </row>
    <row r="144" spans="1:13" x14ac:dyDescent="0.25">
      <c r="A144" s="3">
        <v>139</v>
      </c>
      <c r="B144" s="5" t="s">
        <v>15</v>
      </c>
      <c r="C144" s="9" t="s">
        <v>238</v>
      </c>
      <c r="D144" s="6" t="s">
        <v>237</v>
      </c>
      <c r="E144" s="7" t="s">
        <v>32</v>
      </c>
      <c r="F144" s="9" t="s">
        <v>276</v>
      </c>
      <c r="G144" s="10">
        <v>1.5</v>
      </c>
      <c r="H144" s="10">
        <f t="shared" si="2"/>
        <v>25</v>
      </c>
      <c r="I144" s="10"/>
      <c r="J144" s="10"/>
      <c r="K144" s="6">
        <v>300</v>
      </c>
      <c r="L144" s="26"/>
      <c r="M144" s="20"/>
    </row>
    <row r="145" spans="1:13" x14ac:dyDescent="0.25">
      <c r="A145" s="3">
        <v>140</v>
      </c>
      <c r="B145" s="5" t="s">
        <v>15</v>
      </c>
      <c r="C145" s="6" t="s">
        <v>239</v>
      </c>
      <c r="D145" s="6" t="s">
        <v>240</v>
      </c>
      <c r="E145" s="7" t="s">
        <v>32</v>
      </c>
      <c r="F145" s="9" t="s">
        <v>276</v>
      </c>
      <c r="G145" s="10">
        <v>3</v>
      </c>
      <c r="H145" s="10">
        <f t="shared" si="2"/>
        <v>41.666666666666664</v>
      </c>
      <c r="I145" s="10"/>
      <c r="J145" s="10"/>
      <c r="K145" s="6">
        <v>500</v>
      </c>
      <c r="L145" s="26"/>
      <c r="M145" s="20"/>
    </row>
    <row r="146" spans="1:13" x14ac:dyDescent="0.25">
      <c r="A146" s="3">
        <v>141</v>
      </c>
      <c r="B146" s="5" t="s">
        <v>15</v>
      </c>
      <c r="C146" s="6" t="s">
        <v>241</v>
      </c>
      <c r="D146" s="6" t="s">
        <v>240</v>
      </c>
      <c r="E146" s="7" t="s">
        <v>32</v>
      </c>
      <c r="F146" s="9" t="s">
        <v>276</v>
      </c>
      <c r="G146" s="10">
        <v>2</v>
      </c>
      <c r="H146" s="10">
        <f t="shared" si="2"/>
        <v>12.5</v>
      </c>
      <c r="I146" s="10"/>
      <c r="J146" s="10"/>
      <c r="K146" s="6">
        <v>150</v>
      </c>
      <c r="L146" s="26"/>
      <c r="M146" s="20"/>
    </row>
    <row r="147" spans="1:13" x14ac:dyDescent="0.25">
      <c r="A147" s="3">
        <v>142</v>
      </c>
      <c r="B147" s="5" t="s">
        <v>15</v>
      </c>
      <c r="C147" s="6" t="s">
        <v>242</v>
      </c>
      <c r="D147" s="6" t="s">
        <v>240</v>
      </c>
      <c r="E147" s="7" t="s">
        <v>32</v>
      </c>
      <c r="F147" s="9" t="s">
        <v>276</v>
      </c>
      <c r="G147" s="10">
        <v>3</v>
      </c>
      <c r="H147" s="10">
        <f t="shared" si="2"/>
        <v>20.833333333333332</v>
      </c>
      <c r="I147" s="10"/>
      <c r="J147" s="10"/>
      <c r="K147" s="6">
        <v>250</v>
      </c>
      <c r="L147" s="26"/>
      <c r="M147" s="20"/>
    </row>
    <row r="148" spans="1:13" x14ac:dyDescent="0.25">
      <c r="A148" s="3">
        <v>143</v>
      </c>
      <c r="B148" s="5" t="s">
        <v>15</v>
      </c>
      <c r="C148" s="6" t="s">
        <v>243</v>
      </c>
      <c r="D148" s="6" t="s">
        <v>244</v>
      </c>
      <c r="E148" s="7" t="s">
        <v>32</v>
      </c>
      <c r="F148" s="9" t="s">
        <v>276</v>
      </c>
      <c r="G148" s="10">
        <v>2</v>
      </c>
      <c r="H148" s="10">
        <f t="shared" si="2"/>
        <v>83.333333333333329</v>
      </c>
      <c r="I148" s="10"/>
      <c r="J148" s="10"/>
      <c r="K148" s="6">
        <v>1000</v>
      </c>
      <c r="L148" s="26"/>
      <c r="M148" s="20"/>
    </row>
    <row r="149" spans="1:13" x14ac:dyDescent="0.25">
      <c r="A149" s="3">
        <v>144</v>
      </c>
      <c r="B149" s="5" t="s">
        <v>25</v>
      </c>
      <c r="C149" s="6" t="s">
        <v>245</v>
      </c>
      <c r="D149" s="6" t="s">
        <v>244</v>
      </c>
      <c r="E149" s="7" t="s">
        <v>32</v>
      </c>
      <c r="F149" s="9" t="s">
        <v>276</v>
      </c>
      <c r="G149" s="10">
        <v>27.3</v>
      </c>
      <c r="H149" s="10">
        <f t="shared" si="2"/>
        <v>2500</v>
      </c>
      <c r="I149" s="10"/>
      <c r="J149" s="10"/>
      <c r="K149" s="6">
        <v>30000</v>
      </c>
      <c r="L149" s="26"/>
      <c r="M149" s="20"/>
    </row>
    <row r="150" spans="1:13" x14ac:dyDescent="0.25">
      <c r="A150" s="3">
        <v>145</v>
      </c>
      <c r="B150" s="5" t="s">
        <v>15</v>
      </c>
      <c r="C150" s="6" t="s">
        <v>246</v>
      </c>
      <c r="D150" s="6" t="s">
        <v>244</v>
      </c>
      <c r="E150" s="7" t="s">
        <v>32</v>
      </c>
      <c r="F150" s="9" t="s">
        <v>276</v>
      </c>
      <c r="G150" s="10">
        <v>3</v>
      </c>
      <c r="H150" s="10">
        <f t="shared" si="2"/>
        <v>25</v>
      </c>
      <c r="I150" s="10"/>
      <c r="J150" s="10"/>
      <c r="K150" s="6">
        <v>300</v>
      </c>
      <c r="L150" s="26"/>
      <c r="M150" s="20"/>
    </row>
    <row r="151" spans="1:13" x14ac:dyDescent="0.25">
      <c r="A151" s="3">
        <v>146</v>
      </c>
      <c r="B151" s="5" t="s">
        <v>15</v>
      </c>
      <c r="C151" s="6" t="s">
        <v>247</v>
      </c>
      <c r="D151" s="6" t="s">
        <v>244</v>
      </c>
      <c r="E151" s="7" t="s">
        <v>32</v>
      </c>
      <c r="F151" s="9" t="s">
        <v>276</v>
      </c>
      <c r="G151" s="10">
        <v>3</v>
      </c>
      <c r="H151" s="10">
        <f t="shared" si="2"/>
        <v>41.666666666666664</v>
      </c>
      <c r="I151" s="10"/>
      <c r="J151" s="10"/>
      <c r="K151" s="6">
        <v>500</v>
      </c>
      <c r="L151" s="26"/>
      <c r="M151" s="20"/>
    </row>
    <row r="152" spans="1:13" x14ac:dyDescent="0.25">
      <c r="A152" s="3">
        <v>147</v>
      </c>
      <c r="B152" s="5" t="s">
        <v>15</v>
      </c>
      <c r="C152" s="6" t="s">
        <v>248</v>
      </c>
      <c r="D152" s="6" t="s">
        <v>249</v>
      </c>
      <c r="E152" s="7" t="s">
        <v>32</v>
      </c>
      <c r="F152" s="9" t="s">
        <v>276</v>
      </c>
      <c r="G152" s="10">
        <v>3</v>
      </c>
      <c r="H152" s="10">
        <f t="shared" si="2"/>
        <v>100</v>
      </c>
      <c r="I152" s="10"/>
      <c r="J152" s="10"/>
      <c r="K152" s="6">
        <v>1200</v>
      </c>
      <c r="L152" s="26"/>
      <c r="M152" s="20"/>
    </row>
    <row r="153" spans="1:13" x14ac:dyDescent="0.25">
      <c r="A153" s="3">
        <v>148</v>
      </c>
      <c r="B153" s="5" t="s">
        <v>15</v>
      </c>
      <c r="C153" s="9" t="s">
        <v>250</v>
      </c>
      <c r="D153" s="6" t="s">
        <v>251</v>
      </c>
      <c r="E153" s="7" t="s">
        <v>32</v>
      </c>
      <c r="F153" s="9" t="s">
        <v>276</v>
      </c>
      <c r="G153" s="10">
        <v>4</v>
      </c>
      <c r="H153" s="10">
        <f t="shared" si="2"/>
        <v>25</v>
      </c>
      <c r="I153" s="10"/>
      <c r="J153" s="10"/>
      <c r="K153" s="6">
        <v>300</v>
      </c>
      <c r="L153" s="26"/>
      <c r="M153" s="20"/>
    </row>
    <row r="154" spans="1:13" x14ac:dyDescent="0.25">
      <c r="A154" s="3">
        <v>149</v>
      </c>
      <c r="B154" s="5" t="s">
        <v>15</v>
      </c>
      <c r="C154" s="9" t="s">
        <v>252</v>
      </c>
      <c r="D154" s="6" t="s">
        <v>251</v>
      </c>
      <c r="E154" s="7" t="s">
        <v>32</v>
      </c>
      <c r="F154" s="9" t="s">
        <v>276</v>
      </c>
      <c r="G154" s="10">
        <v>4</v>
      </c>
      <c r="H154" s="10">
        <f t="shared" si="2"/>
        <v>41.666666666666664</v>
      </c>
      <c r="I154" s="10"/>
      <c r="J154" s="10"/>
      <c r="K154" s="6">
        <v>500</v>
      </c>
      <c r="L154" s="26"/>
      <c r="M154" s="20"/>
    </row>
    <row r="155" spans="1:13" x14ac:dyDescent="0.25">
      <c r="A155" s="3">
        <v>150</v>
      </c>
      <c r="B155" s="5" t="s">
        <v>15</v>
      </c>
      <c r="C155" s="9" t="s">
        <v>253</v>
      </c>
      <c r="D155" s="6" t="s">
        <v>251</v>
      </c>
      <c r="E155" s="7" t="s">
        <v>32</v>
      </c>
      <c r="F155" s="9" t="s">
        <v>276</v>
      </c>
      <c r="G155" s="10">
        <v>4</v>
      </c>
      <c r="H155" s="10">
        <f t="shared" si="2"/>
        <v>150</v>
      </c>
      <c r="I155" s="10"/>
      <c r="J155" s="10"/>
      <c r="K155" s="6">
        <v>1800</v>
      </c>
      <c r="L155" s="26"/>
      <c r="M155" s="20"/>
    </row>
    <row r="156" spans="1:13" x14ac:dyDescent="0.25">
      <c r="A156" s="3">
        <v>151</v>
      </c>
      <c r="B156" s="5" t="s">
        <v>25</v>
      </c>
      <c r="C156" s="6" t="s">
        <v>254</v>
      </c>
      <c r="D156" s="6" t="s">
        <v>255</v>
      </c>
      <c r="E156" s="7" t="s">
        <v>32</v>
      </c>
      <c r="F156" s="9" t="s">
        <v>276</v>
      </c>
      <c r="G156" s="10">
        <v>16.5</v>
      </c>
      <c r="H156" s="10">
        <f t="shared" si="2"/>
        <v>208.33333333333334</v>
      </c>
      <c r="I156" s="10"/>
      <c r="J156" s="10"/>
      <c r="K156" s="6">
        <v>2500</v>
      </c>
      <c r="L156" s="26"/>
      <c r="M156" s="20"/>
    </row>
    <row r="157" spans="1:13" x14ac:dyDescent="0.25">
      <c r="A157" s="3">
        <v>152</v>
      </c>
      <c r="B157" s="5" t="s">
        <v>15</v>
      </c>
      <c r="C157" s="6" t="s">
        <v>256</v>
      </c>
      <c r="D157" s="6" t="s">
        <v>255</v>
      </c>
      <c r="E157" s="7" t="s">
        <v>32</v>
      </c>
      <c r="F157" s="9" t="s">
        <v>276</v>
      </c>
      <c r="G157" s="10">
        <v>3</v>
      </c>
      <c r="H157" s="10">
        <f t="shared" si="2"/>
        <v>41.666666666666664</v>
      </c>
      <c r="I157" s="10"/>
      <c r="J157" s="10"/>
      <c r="K157" s="6">
        <v>500</v>
      </c>
      <c r="L157" s="26"/>
      <c r="M157" s="20"/>
    </row>
    <row r="158" spans="1:13" x14ac:dyDescent="0.25">
      <c r="A158" s="3">
        <v>153</v>
      </c>
      <c r="B158" s="5" t="s">
        <v>15</v>
      </c>
      <c r="C158" s="6" t="s">
        <v>257</v>
      </c>
      <c r="D158" s="6" t="s">
        <v>255</v>
      </c>
      <c r="E158" s="7" t="s">
        <v>32</v>
      </c>
      <c r="F158" s="9" t="s">
        <v>276</v>
      </c>
      <c r="G158" s="10">
        <v>2</v>
      </c>
      <c r="H158" s="10">
        <f t="shared" si="2"/>
        <v>25</v>
      </c>
      <c r="I158" s="10"/>
      <c r="J158" s="10"/>
      <c r="K158" s="6">
        <v>300</v>
      </c>
      <c r="L158" s="26"/>
      <c r="M158" s="20"/>
    </row>
    <row r="159" spans="1:13" x14ac:dyDescent="0.25">
      <c r="A159" s="3">
        <v>154</v>
      </c>
      <c r="B159" s="5" t="s">
        <v>15</v>
      </c>
      <c r="C159" s="9" t="s">
        <v>258</v>
      </c>
      <c r="D159" s="6" t="s">
        <v>255</v>
      </c>
      <c r="E159" s="7" t="s">
        <v>32</v>
      </c>
      <c r="F159" s="9" t="s">
        <v>276</v>
      </c>
      <c r="G159" s="10">
        <v>3</v>
      </c>
      <c r="H159" s="10">
        <f t="shared" si="2"/>
        <v>208.33333333333334</v>
      </c>
      <c r="I159" s="10"/>
      <c r="J159" s="10"/>
      <c r="K159" s="6">
        <v>2500</v>
      </c>
      <c r="L159" s="26"/>
      <c r="M159" s="20"/>
    </row>
    <row r="160" spans="1:13" x14ac:dyDescent="0.25">
      <c r="A160" s="3">
        <v>155</v>
      </c>
      <c r="B160" s="5" t="s">
        <v>15</v>
      </c>
      <c r="C160" s="6" t="s">
        <v>259</v>
      </c>
      <c r="D160" s="6" t="s">
        <v>255</v>
      </c>
      <c r="E160" s="7" t="s">
        <v>32</v>
      </c>
      <c r="F160" s="9" t="s">
        <v>276</v>
      </c>
      <c r="G160" s="10">
        <v>3</v>
      </c>
      <c r="H160" s="10">
        <f t="shared" si="2"/>
        <v>41.666666666666664</v>
      </c>
      <c r="I160" s="10"/>
      <c r="J160" s="10"/>
      <c r="K160" s="6">
        <v>500</v>
      </c>
      <c r="L160" s="26"/>
      <c r="M160" s="20"/>
    </row>
    <row r="161" spans="1:13" x14ac:dyDescent="0.25">
      <c r="A161" s="3">
        <v>156</v>
      </c>
      <c r="B161" s="5" t="s">
        <v>15</v>
      </c>
      <c r="C161" s="6" t="s">
        <v>260</v>
      </c>
      <c r="D161" s="6" t="s">
        <v>255</v>
      </c>
      <c r="E161" s="7" t="s">
        <v>32</v>
      </c>
      <c r="F161" s="9" t="s">
        <v>276</v>
      </c>
      <c r="G161" s="10">
        <v>2</v>
      </c>
      <c r="H161" s="10">
        <f t="shared" si="2"/>
        <v>29.166666666666668</v>
      </c>
      <c r="I161" s="10"/>
      <c r="J161" s="10"/>
      <c r="K161" s="6">
        <v>350</v>
      </c>
      <c r="L161" s="26"/>
      <c r="M161" s="20"/>
    </row>
    <row r="162" spans="1:13" x14ac:dyDescent="0.25">
      <c r="A162" s="3">
        <v>157</v>
      </c>
      <c r="B162" s="5" t="s">
        <v>15</v>
      </c>
      <c r="C162" s="6" t="s">
        <v>261</v>
      </c>
      <c r="D162" s="6" t="s">
        <v>262</v>
      </c>
      <c r="E162" s="7" t="s">
        <v>32</v>
      </c>
      <c r="F162" s="9" t="s">
        <v>276</v>
      </c>
      <c r="G162" s="10">
        <v>2</v>
      </c>
      <c r="H162" s="10">
        <f t="shared" si="2"/>
        <v>66.666666666666671</v>
      </c>
      <c r="I162" s="10"/>
      <c r="J162" s="10"/>
      <c r="K162" s="6">
        <v>800</v>
      </c>
      <c r="L162" s="26"/>
      <c r="M162" s="20"/>
    </row>
    <row r="163" spans="1:13" x14ac:dyDescent="0.25">
      <c r="A163" s="3">
        <v>158</v>
      </c>
      <c r="B163" s="5" t="s">
        <v>15</v>
      </c>
      <c r="C163" s="9" t="s">
        <v>263</v>
      </c>
      <c r="D163" s="6" t="s">
        <v>264</v>
      </c>
      <c r="E163" s="7" t="s">
        <v>32</v>
      </c>
      <c r="F163" s="9" t="s">
        <v>276</v>
      </c>
      <c r="G163" s="10">
        <v>3</v>
      </c>
      <c r="H163" s="10">
        <f t="shared" si="2"/>
        <v>29.166666666666668</v>
      </c>
      <c r="I163" s="10"/>
      <c r="J163" s="10"/>
      <c r="K163" s="6">
        <v>350</v>
      </c>
      <c r="L163" s="26"/>
      <c r="M163" s="20"/>
    </row>
    <row r="164" spans="1:13" x14ac:dyDescent="0.25">
      <c r="A164" s="3">
        <v>159</v>
      </c>
      <c r="B164" s="5" t="s">
        <v>15</v>
      </c>
      <c r="C164" s="9" t="s">
        <v>265</v>
      </c>
      <c r="D164" s="6" t="s">
        <v>266</v>
      </c>
      <c r="E164" s="7" t="s">
        <v>32</v>
      </c>
      <c r="F164" s="9" t="s">
        <v>276</v>
      </c>
      <c r="G164" s="10">
        <v>2</v>
      </c>
      <c r="H164" s="10">
        <f t="shared" si="2"/>
        <v>25</v>
      </c>
      <c r="I164" s="10"/>
      <c r="J164" s="10"/>
      <c r="K164" s="6">
        <v>300</v>
      </c>
      <c r="L164" s="26"/>
      <c r="M164" s="20"/>
    </row>
    <row r="165" spans="1:13" x14ac:dyDescent="0.25">
      <c r="A165" s="3">
        <v>160</v>
      </c>
      <c r="B165" s="5" t="s">
        <v>15</v>
      </c>
      <c r="C165" s="6" t="s">
        <v>267</v>
      </c>
      <c r="D165" s="6" t="s">
        <v>268</v>
      </c>
      <c r="E165" s="7" t="s">
        <v>32</v>
      </c>
      <c r="F165" s="9" t="s">
        <v>276</v>
      </c>
      <c r="G165" s="10">
        <v>3</v>
      </c>
      <c r="H165" s="10">
        <f t="shared" si="2"/>
        <v>16.666666666666668</v>
      </c>
      <c r="I165" s="10"/>
      <c r="J165" s="10"/>
      <c r="K165" s="6">
        <v>200</v>
      </c>
      <c r="L165" s="26"/>
      <c r="M165" s="20"/>
    </row>
    <row r="166" spans="1:13" x14ac:dyDescent="0.25">
      <c r="A166" s="3">
        <v>161</v>
      </c>
      <c r="B166" s="5" t="s">
        <v>15</v>
      </c>
      <c r="C166" s="6" t="s">
        <v>269</v>
      </c>
      <c r="D166" s="6" t="s">
        <v>268</v>
      </c>
      <c r="E166" s="7" t="s">
        <v>32</v>
      </c>
      <c r="F166" s="9" t="s">
        <v>276</v>
      </c>
      <c r="G166" s="10">
        <v>3</v>
      </c>
      <c r="H166" s="10">
        <f t="shared" si="2"/>
        <v>41.666666666666664</v>
      </c>
      <c r="I166" s="10"/>
      <c r="J166" s="10"/>
      <c r="K166" s="6">
        <v>500</v>
      </c>
      <c r="L166" s="26"/>
      <c r="M166" s="20"/>
    </row>
    <row r="167" spans="1:13" x14ac:dyDescent="0.25">
      <c r="A167" s="3">
        <v>162</v>
      </c>
      <c r="B167" s="5" t="s">
        <v>15</v>
      </c>
      <c r="C167" s="6" t="s">
        <v>270</v>
      </c>
      <c r="D167" s="6" t="s">
        <v>268</v>
      </c>
      <c r="E167" s="7" t="s">
        <v>32</v>
      </c>
      <c r="F167" s="9" t="s">
        <v>276</v>
      </c>
      <c r="G167" s="10">
        <v>3</v>
      </c>
      <c r="H167" s="10">
        <f t="shared" si="2"/>
        <v>41.666666666666664</v>
      </c>
      <c r="I167" s="10"/>
      <c r="J167" s="10"/>
      <c r="K167" s="6">
        <v>500</v>
      </c>
      <c r="L167" s="26"/>
      <c r="M167" s="20"/>
    </row>
    <row r="168" spans="1:13" x14ac:dyDescent="0.25">
      <c r="A168" s="3">
        <v>163</v>
      </c>
      <c r="B168" s="5" t="s">
        <v>15</v>
      </c>
      <c r="C168" s="6" t="s">
        <v>271</v>
      </c>
      <c r="D168" s="6" t="s">
        <v>272</v>
      </c>
      <c r="E168" s="7" t="s">
        <v>32</v>
      </c>
      <c r="F168" s="9" t="s">
        <v>276</v>
      </c>
      <c r="G168" s="10">
        <v>3</v>
      </c>
      <c r="H168" s="10">
        <f t="shared" si="2"/>
        <v>1.6666666666666667</v>
      </c>
      <c r="I168" s="10"/>
      <c r="J168" s="10"/>
      <c r="K168" s="6">
        <v>20</v>
      </c>
      <c r="L168" s="26"/>
      <c r="M168" s="20"/>
    </row>
    <row r="169" spans="1:13" ht="15.75" thickBot="1" x14ac:dyDescent="0.3">
      <c r="A169" s="3">
        <v>164</v>
      </c>
      <c r="B169" s="5" t="s">
        <v>15</v>
      </c>
      <c r="C169" s="6" t="s">
        <v>273</v>
      </c>
      <c r="D169" s="6" t="s">
        <v>274</v>
      </c>
      <c r="E169" s="7" t="s">
        <v>32</v>
      </c>
      <c r="F169" s="9" t="s">
        <v>276</v>
      </c>
      <c r="G169" s="10">
        <v>2</v>
      </c>
      <c r="H169" s="10">
        <f t="shared" si="2"/>
        <v>25</v>
      </c>
      <c r="I169" s="10"/>
      <c r="J169" s="10"/>
      <c r="K169" s="6">
        <v>300</v>
      </c>
      <c r="L169" s="26"/>
      <c r="M169" s="20"/>
    </row>
    <row r="170" spans="1:13" ht="15.75" thickBot="1" x14ac:dyDescent="0.3">
      <c r="A170" s="1"/>
      <c r="B170" s="1"/>
      <c r="C170" s="1"/>
      <c r="D170" s="1"/>
      <c r="E170" s="1"/>
      <c r="F170" s="77" t="s">
        <v>10</v>
      </c>
      <c r="G170" s="78"/>
      <c r="H170" s="28">
        <f t="shared" ref="H170:M170" si="3">SUM(H6:H169)</f>
        <v>14845.833333333321</v>
      </c>
      <c r="I170" s="28">
        <f t="shared" si="3"/>
        <v>50</v>
      </c>
      <c r="J170" s="29">
        <f t="shared" si="3"/>
        <v>3000</v>
      </c>
      <c r="K170" s="29">
        <f t="shared" si="3"/>
        <v>178150</v>
      </c>
      <c r="L170" s="29">
        <f t="shared" si="3"/>
        <v>600</v>
      </c>
      <c r="M170" s="29">
        <f t="shared" si="3"/>
        <v>36000</v>
      </c>
    </row>
    <row r="176" spans="1:13" ht="15" customHeight="1" x14ac:dyDescent="0.25">
      <c r="A176" s="74" t="s">
        <v>290</v>
      </c>
      <c r="B176" s="74"/>
      <c r="C176" s="74"/>
      <c r="D176" s="74"/>
      <c r="E176" s="74"/>
    </row>
    <row r="177" spans="1:17" ht="63.75" x14ac:dyDescent="0.25">
      <c r="A177" s="49" t="s">
        <v>287</v>
      </c>
      <c r="B177" s="44" t="s">
        <v>288</v>
      </c>
      <c r="C177" s="45" t="s">
        <v>279</v>
      </c>
      <c r="D177" s="44" t="s">
        <v>280</v>
      </c>
      <c r="E177" s="44" t="s">
        <v>281</v>
      </c>
    </row>
    <row r="178" spans="1:17" ht="24" x14ac:dyDescent="0.25">
      <c r="A178" s="49" t="s">
        <v>14</v>
      </c>
      <c r="B178" s="46">
        <v>183.2</v>
      </c>
      <c r="C178" s="47">
        <v>31100</v>
      </c>
      <c r="D178" s="48"/>
      <c r="E178" s="42"/>
      <c r="H178" s="52"/>
      <c r="I178" s="53"/>
      <c r="J178" s="54"/>
      <c r="K178" s="54"/>
      <c r="L178" s="54"/>
      <c r="M178" s="54"/>
    </row>
    <row r="179" spans="1:17" ht="24" x14ac:dyDescent="0.25">
      <c r="A179" s="49" t="s">
        <v>277</v>
      </c>
      <c r="B179" s="46">
        <v>55</v>
      </c>
      <c r="C179" s="47">
        <v>600</v>
      </c>
      <c r="D179" s="48"/>
      <c r="E179" s="42"/>
      <c r="H179" s="52"/>
      <c r="I179" s="53"/>
      <c r="J179" s="54"/>
      <c r="K179" s="54"/>
      <c r="L179" s="54"/>
      <c r="M179" s="54"/>
    </row>
    <row r="180" spans="1:17" ht="24" x14ac:dyDescent="0.25">
      <c r="A180" s="49" t="s">
        <v>276</v>
      </c>
      <c r="B180" s="46">
        <v>463.8</v>
      </c>
      <c r="C180" s="47">
        <v>146450</v>
      </c>
      <c r="D180" s="48"/>
      <c r="E180" s="42"/>
      <c r="H180" s="52"/>
      <c r="I180" s="53"/>
      <c r="J180" s="54"/>
      <c r="K180" s="54"/>
      <c r="L180" s="54"/>
      <c r="M180" s="54"/>
    </row>
    <row r="181" spans="1:17" ht="24" x14ac:dyDescent="0.25">
      <c r="A181" s="49" t="s">
        <v>278</v>
      </c>
      <c r="B181" s="46">
        <v>46</v>
      </c>
      <c r="C181" s="47">
        <v>0</v>
      </c>
      <c r="D181" s="48">
        <v>600</v>
      </c>
      <c r="E181" s="48">
        <v>36000</v>
      </c>
      <c r="H181" s="52"/>
      <c r="I181" s="53"/>
      <c r="J181" s="53"/>
      <c r="K181" s="53"/>
      <c r="L181" s="54"/>
      <c r="M181" s="54"/>
    </row>
    <row r="182" spans="1:17" x14ac:dyDescent="0.25">
      <c r="A182" s="43"/>
      <c r="B182" s="39">
        <f>SUM(B178:B181)</f>
        <v>748</v>
      </c>
      <c r="C182" s="40">
        <f>SUM(C178:C181)</f>
        <v>178150</v>
      </c>
      <c r="D182" s="41">
        <f>SUM(D178:D181)</f>
        <v>600</v>
      </c>
      <c r="E182" s="41">
        <f>SUM(E178:E181)</f>
        <v>36000</v>
      </c>
      <c r="H182" s="55"/>
      <c r="I182" s="56"/>
      <c r="J182" s="56"/>
      <c r="K182" s="56"/>
      <c r="L182" s="56"/>
      <c r="M182" s="52"/>
      <c r="N182" s="53"/>
      <c r="O182" s="54"/>
      <c r="P182" s="54"/>
      <c r="Q182" s="54"/>
    </row>
    <row r="183" spans="1:17" x14ac:dyDescent="0.25">
      <c r="A183" s="36"/>
      <c r="B183" s="37"/>
      <c r="C183" s="75" t="s">
        <v>289</v>
      </c>
      <c r="D183" s="76"/>
      <c r="E183" s="38">
        <f>C182+D182+E182</f>
        <v>214750</v>
      </c>
      <c r="G183" s="51"/>
      <c r="H183" s="57"/>
      <c r="I183" s="54"/>
      <c r="J183" s="54"/>
      <c r="K183" s="54"/>
      <c r="L183" s="54"/>
      <c r="M183" s="52"/>
      <c r="N183" s="53"/>
      <c r="O183" s="54"/>
      <c r="P183" s="54"/>
      <c r="Q183" s="54"/>
    </row>
    <row r="184" spans="1:17" x14ac:dyDescent="0.25">
      <c r="H184" s="54"/>
      <c r="I184" s="54"/>
      <c r="J184" s="54"/>
      <c r="K184" s="54"/>
      <c r="L184" s="54"/>
      <c r="M184" s="52"/>
      <c r="N184" s="53"/>
      <c r="O184" s="54"/>
      <c r="P184" s="54"/>
      <c r="Q184" s="54"/>
    </row>
    <row r="185" spans="1:17" x14ac:dyDescent="0.25">
      <c r="H185" s="54"/>
      <c r="I185" s="54"/>
      <c r="J185" s="54"/>
      <c r="K185" s="54"/>
      <c r="L185" s="54"/>
      <c r="M185" s="52"/>
      <c r="N185" s="53"/>
      <c r="O185" s="53"/>
      <c r="P185" s="53"/>
      <c r="Q185" s="54"/>
    </row>
    <row r="186" spans="1:17" x14ac:dyDescent="0.25">
      <c r="H186" s="54"/>
      <c r="I186" s="54"/>
      <c r="J186" s="54"/>
      <c r="K186" s="54"/>
      <c r="L186" s="54"/>
      <c r="M186" s="55"/>
      <c r="N186" s="56"/>
      <c r="O186" s="56"/>
      <c r="P186" s="56"/>
      <c r="Q186" s="54"/>
    </row>
    <row r="187" spans="1:17" x14ac:dyDescent="0.25">
      <c r="H187" s="54"/>
      <c r="I187" s="54"/>
      <c r="J187" s="54"/>
      <c r="K187" s="54"/>
      <c r="L187" s="54"/>
      <c r="M187" s="54"/>
      <c r="N187" s="54"/>
      <c r="O187" s="54"/>
      <c r="P187" s="54"/>
      <c r="Q187" s="54"/>
    </row>
    <row r="188" spans="1:17" x14ac:dyDescent="0.25">
      <c r="H188" s="54"/>
      <c r="I188" s="54"/>
      <c r="J188" s="54"/>
      <c r="K188" s="54"/>
      <c r="L188" s="54"/>
      <c r="M188" s="54"/>
      <c r="N188" s="54"/>
      <c r="O188" s="54"/>
      <c r="P188" s="54"/>
      <c r="Q188" s="54"/>
    </row>
  </sheetData>
  <sheetProtection selectLockedCells="1" selectUnlockedCells="1"/>
  <mergeCells count="17">
    <mergeCell ref="A176:E176"/>
    <mergeCell ref="C183:D183"/>
    <mergeCell ref="A4:A5"/>
    <mergeCell ref="A1:A3"/>
    <mergeCell ref="F170:G170"/>
    <mergeCell ref="H4:J4"/>
    <mergeCell ref="H1:J3"/>
    <mergeCell ref="K1:M3"/>
    <mergeCell ref="K4:M4"/>
    <mergeCell ref="B4:B5"/>
    <mergeCell ref="B1:B3"/>
    <mergeCell ref="C1:E3"/>
    <mergeCell ref="F1:F3"/>
    <mergeCell ref="G1:G3"/>
    <mergeCell ref="C4:E4"/>
    <mergeCell ref="F4:F5"/>
    <mergeCell ref="G4:G5"/>
  </mergeCells>
  <dataValidations disablePrompts="1" count="2">
    <dataValidation type="list" allowBlank="1" showInputMessage="1" showErrorMessage="1" sqref="F6:F169">
      <formula1>#REF!</formula1>
    </dataValidation>
    <dataValidation type="list" allowBlank="1" showInputMessage="1" showErrorMessage="1" sqref="A178:A182">
      <formula1>#REF!</formula1>
    </dataValidation>
  </dataValidations>
  <pageMargins left="0.51181102362204722" right="0.11811023622047245" top="0.55118110236220474" bottom="0.74803149606299213" header="0.31496062992125984" footer="0.31496062992125984"/>
  <pageSetup paperSize="9" orientation="landscape" r:id="rId1"/>
  <headerFooter differentFirst="1">
    <firstHeader>&amp;CWYKAZ PUNKTYÓW POBORU ENERGII ELEKTRYCZNEJ
&amp;R&amp;"-,Kursywa"Załącznik nr 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6"/>
  <sheetViews>
    <sheetView view="pageLayout" zoomScale="200" zoomScaleNormal="140" zoomScalePageLayoutView="200" workbookViewId="0">
      <selection activeCell="E2" sqref="E2:E3"/>
    </sheetView>
  </sheetViews>
  <sheetFormatPr defaultRowHeight="15" x14ac:dyDescent="0.25"/>
  <cols>
    <col min="1" max="1" width="4.7109375" customWidth="1"/>
    <col min="2" max="2" width="10.42578125" customWidth="1"/>
    <col min="3" max="3" width="10.140625" customWidth="1"/>
    <col min="4" max="4" width="14.7109375" customWidth="1"/>
    <col min="5" max="5" width="22.7109375" customWidth="1"/>
    <col min="6" max="6" width="9.140625" customWidth="1"/>
    <col min="7" max="7" width="21.5703125" customWidth="1"/>
  </cols>
  <sheetData>
    <row r="2" spans="1:7" ht="15" customHeight="1" x14ac:dyDescent="0.25">
      <c r="A2" s="82" t="s">
        <v>11</v>
      </c>
      <c r="B2" s="80" t="s">
        <v>283</v>
      </c>
      <c r="C2" s="80" t="s">
        <v>284</v>
      </c>
      <c r="D2" s="80" t="s">
        <v>293</v>
      </c>
      <c r="E2" s="82" t="s">
        <v>294</v>
      </c>
      <c r="F2" s="82" t="s">
        <v>13</v>
      </c>
      <c r="G2" s="80" t="s">
        <v>12</v>
      </c>
    </row>
    <row r="3" spans="1:7" ht="39.75" customHeight="1" x14ac:dyDescent="0.25">
      <c r="A3" s="83"/>
      <c r="B3" s="81"/>
      <c r="C3" s="81"/>
      <c r="D3" s="84"/>
      <c r="E3" s="83"/>
      <c r="F3" s="83"/>
      <c r="G3" s="88"/>
    </row>
    <row r="4" spans="1:7" x14ac:dyDescent="0.25">
      <c r="A4" s="82">
        <v>1</v>
      </c>
      <c r="B4" s="82">
        <v>2</v>
      </c>
      <c r="C4" s="80">
        <v>3</v>
      </c>
      <c r="D4" s="80">
        <v>4</v>
      </c>
      <c r="E4" s="82">
        <v>5</v>
      </c>
      <c r="F4" s="82">
        <v>6</v>
      </c>
      <c r="G4" s="80">
        <v>7</v>
      </c>
    </row>
    <row r="5" spans="1:7" x14ac:dyDescent="0.25">
      <c r="A5" s="83"/>
      <c r="B5" s="83"/>
      <c r="C5" s="84"/>
      <c r="D5" s="84"/>
      <c r="E5" s="83"/>
      <c r="F5" s="83"/>
      <c r="G5" s="88"/>
    </row>
    <row r="6" spans="1:7" x14ac:dyDescent="0.25">
      <c r="A6" s="32">
        <v>1</v>
      </c>
      <c r="B6" s="50"/>
      <c r="C6" s="31"/>
      <c r="D6" s="4"/>
      <c r="E6" s="31">
        <f>('Punkty Poboru Energii Elektrycz'!K6*B6*4)+(D6*48)</f>
        <v>0</v>
      </c>
      <c r="F6" s="2"/>
      <c r="G6" s="31">
        <f>(E6)+(E6*F6%)</f>
        <v>0</v>
      </c>
    </row>
    <row r="7" spans="1:7" x14ac:dyDescent="0.25">
      <c r="A7" s="32">
        <v>2</v>
      </c>
      <c r="B7" s="50"/>
      <c r="C7" s="31"/>
      <c r="D7" s="4"/>
      <c r="E7" s="31">
        <f>('Punkty Poboru Energii Elektrycz'!K7*B7*4)+(D7*48)</f>
        <v>0</v>
      </c>
      <c r="F7" s="2"/>
      <c r="G7" s="31">
        <f t="shared" ref="G7:G25" si="0">(E7)+(E7*F7%)</f>
        <v>0</v>
      </c>
    </row>
    <row r="8" spans="1:7" x14ac:dyDescent="0.25">
      <c r="A8" s="32">
        <v>3</v>
      </c>
      <c r="B8" s="50"/>
      <c r="C8" s="31"/>
      <c r="D8" s="4"/>
      <c r="E8" s="31">
        <f>('Punkty Poboru Energii Elektrycz'!K8*B8*4)+(D8*48)</f>
        <v>0</v>
      </c>
      <c r="F8" s="2"/>
      <c r="G8" s="31">
        <f t="shared" si="0"/>
        <v>0</v>
      </c>
    </row>
    <row r="9" spans="1:7" x14ac:dyDescent="0.25">
      <c r="A9" s="32">
        <v>4</v>
      </c>
      <c r="B9" s="50"/>
      <c r="C9" s="31"/>
      <c r="D9" s="4"/>
      <c r="E9" s="31">
        <f>('Punkty Poboru Energii Elektrycz'!K9*B9*4)+(D9*48)</f>
        <v>0</v>
      </c>
      <c r="F9" s="2"/>
      <c r="G9" s="31">
        <f t="shared" si="0"/>
        <v>0</v>
      </c>
    </row>
    <row r="10" spans="1:7" x14ac:dyDescent="0.25">
      <c r="A10" s="32">
        <v>5</v>
      </c>
      <c r="B10" s="50"/>
      <c r="C10" s="31"/>
      <c r="D10" s="4"/>
      <c r="E10" s="31">
        <f>('Punkty Poboru Energii Elektrycz'!K10*B10*4)+(D10*48)</f>
        <v>0</v>
      </c>
      <c r="F10" s="2"/>
      <c r="G10" s="31">
        <f t="shared" si="0"/>
        <v>0</v>
      </c>
    </row>
    <row r="11" spans="1:7" x14ac:dyDescent="0.25">
      <c r="A11" s="32">
        <v>6</v>
      </c>
      <c r="B11" s="50"/>
      <c r="C11" s="31"/>
      <c r="D11" s="4"/>
      <c r="E11" s="31">
        <f>('Punkty Poboru Energii Elektrycz'!K11*B11*4)+(D11*48)</f>
        <v>0</v>
      </c>
      <c r="F11" s="2"/>
      <c r="G11" s="31">
        <f t="shared" si="0"/>
        <v>0</v>
      </c>
    </row>
    <row r="12" spans="1:7" x14ac:dyDescent="0.25">
      <c r="A12" s="32">
        <v>7</v>
      </c>
      <c r="B12" s="50"/>
      <c r="C12" s="31"/>
      <c r="D12" s="4"/>
      <c r="E12" s="31">
        <f>('Punkty Poboru Energii Elektrycz'!K12*B12*4)+(D12*48)</f>
        <v>0</v>
      </c>
      <c r="F12" s="2"/>
      <c r="G12" s="31">
        <f t="shared" si="0"/>
        <v>0</v>
      </c>
    </row>
    <row r="13" spans="1:7" x14ac:dyDescent="0.25">
      <c r="A13" s="32">
        <v>8</v>
      </c>
      <c r="B13" s="50"/>
      <c r="C13" s="31"/>
      <c r="D13" s="4"/>
      <c r="E13" s="31">
        <f>('Punkty Poboru Energii Elektrycz'!K13*B13*4)+(D13*48)</f>
        <v>0</v>
      </c>
      <c r="F13" s="2"/>
      <c r="G13" s="31">
        <f t="shared" si="0"/>
        <v>0</v>
      </c>
    </row>
    <row r="14" spans="1:7" x14ac:dyDescent="0.25">
      <c r="A14" s="32">
        <v>9</v>
      </c>
      <c r="B14" s="50"/>
      <c r="C14" s="31"/>
      <c r="D14" s="4"/>
      <c r="E14" s="31">
        <f>('Punkty Poboru Energii Elektrycz'!K14*B14*4)+(D14*48)</f>
        <v>0</v>
      </c>
      <c r="F14" s="2"/>
      <c r="G14" s="31">
        <f t="shared" si="0"/>
        <v>0</v>
      </c>
    </row>
    <row r="15" spans="1:7" x14ac:dyDescent="0.25">
      <c r="A15" s="32">
        <v>10</v>
      </c>
      <c r="B15" s="50"/>
      <c r="C15" s="31"/>
      <c r="D15" s="4"/>
      <c r="E15" s="31">
        <f>('Punkty Poboru Energii Elektrycz'!K15*B15*4)+(D15*48)</f>
        <v>0</v>
      </c>
      <c r="F15" s="2"/>
      <c r="G15" s="31">
        <f t="shared" si="0"/>
        <v>0</v>
      </c>
    </row>
    <row r="16" spans="1:7" x14ac:dyDescent="0.25">
      <c r="A16" s="32">
        <v>11</v>
      </c>
      <c r="B16" s="50"/>
      <c r="C16" s="31"/>
      <c r="D16" s="4"/>
      <c r="E16" s="31">
        <f>('Punkty Poboru Energii Elektrycz'!K16*B16*4)+(D16*48)</f>
        <v>0</v>
      </c>
      <c r="F16" s="2"/>
      <c r="G16" s="31">
        <f t="shared" si="0"/>
        <v>0</v>
      </c>
    </row>
    <row r="17" spans="1:7" x14ac:dyDescent="0.25">
      <c r="A17" s="32">
        <v>12</v>
      </c>
      <c r="B17" s="50"/>
      <c r="C17" s="31"/>
      <c r="D17" s="4"/>
      <c r="E17" s="31">
        <f>('Punkty Poboru Energii Elektrycz'!K17*B17*4)+(D17*48)</f>
        <v>0</v>
      </c>
      <c r="F17" s="2"/>
      <c r="G17" s="31">
        <f t="shared" si="0"/>
        <v>0</v>
      </c>
    </row>
    <row r="18" spans="1:7" x14ac:dyDescent="0.25">
      <c r="A18" s="32">
        <v>13</v>
      </c>
      <c r="B18" s="50"/>
      <c r="C18" s="31"/>
      <c r="D18" s="4"/>
      <c r="E18" s="31">
        <f>('Punkty Poboru Energii Elektrycz'!K18*B18*4)+(D18*48)</f>
        <v>0</v>
      </c>
      <c r="F18" s="2"/>
      <c r="G18" s="31">
        <f t="shared" si="0"/>
        <v>0</v>
      </c>
    </row>
    <row r="19" spans="1:7" x14ac:dyDescent="0.25">
      <c r="A19" s="32">
        <v>14</v>
      </c>
      <c r="B19" s="50"/>
      <c r="C19" s="31"/>
      <c r="D19" s="4"/>
      <c r="E19" s="31">
        <f>('Punkty Poboru Energii Elektrycz'!K19*B19*4)+(D19*48)</f>
        <v>0</v>
      </c>
      <c r="F19" s="2"/>
      <c r="G19" s="31">
        <f t="shared" si="0"/>
        <v>0</v>
      </c>
    </row>
    <row r="20" spans="1:7" x14ac:dyDescent="0.25">
      <c r="A20" s="32">
        <v>15</v>
      </c>
      <c r="B20" s="50"/>
      <c r="C20" s="31"/>
      <c r="D20" s="4"/>
      <c r="E20" s="31">
        <f>('Punkty Poboru Energii Elektrycz'!K20*B20*4)+(D20*48)</f>
        <v>0</v>
      </c>
      <c r="F20" s="2"/>
      <c r="G20" s="31">
        <f t="shared" si="0"/>
        <v>0</v>
      </c>
    </row>
    <row r="21" spans="1:7" x14ac:dyDescent="0.25">
      <c r="A21" s="32">
        <v>16</v>
      </c>
      <c r="B21" s="50"/>
      <c r="C21" s="31"/>
      <c r="D21" s="4"/>
      <c r="E21" s="31">
        <f>('Punkty Poboru Energii Elektrycz'!K21*B21*4)+(D21*48)</f>
        <v>0</v>
      </c>
      <c r="F21" s="2"/>
      <c r="G21" s="31">
        <f t="shared" si="0"/>
        <v>0</v>
      </c>
    </row>
    <row r="22" spans="1:7" x14ac:dyDescent="0.25">
      <c r="A22" s="32">
        <v>17</v>
      </c>
      <c r="B22" s="50"/>
      <c r="C22" s="31"/>
      <c r="D22" s="4"/>
      <c r="E22" s="31">
        <f>('Punkty Poboru Energii Elektrycz'!K22*B22*4)+(D22*48)</f>
        <v>0</v>
      </c>
      <c r="F22" s="2"/>
      <c r="G22" s="31">
        <f t="shared" si="0"/>
        <v>0</v>
      </c>
    </row>
    <row r="23" spans="1:7" x14ac:dyDescent="0.25">
      <c r="A23" s="32">
        <v>18</v>
      </c>
      <c r="B23" s="50"/>
      <c r="C23" s="31"/>
      <c r="D23" s="4"/>
      <c r="E23" s="31">
        <f>('Punkty Poboru Energii Elektrycz'!K23*B23*4)+(D23*48)</f>
        <v>0</v>
      </c>
      <c r="F23" s="2"/>
      <c r="G23" s="31">
        <f t="shared" si="0"/>
        <v>0</v>
      </c>
    </row>
    <row r="24" spans="1:7" x14ac:dyDescent="0.25">
      <c r="A24" s="32">
        <v>19</v>
      </c>
      <c r="B24" s="50"/>
      <c r="C24" s="31"/>
      <c r="D24" s="4"/>
      <c r="E24" s="31">
        <f>('Punkty Poboru Energii Elektrycz'!K24*B24*4)+(D24*48)</f>
        <v>0</v>
      </c>
      <c r="F24" s="2"/>
      <c r="G24" s="31">
        <f t="shared" si="0"/>
        <v>0</v>
      </c>
    </row>
    <row r="25" spans="1:7" x14ac:dyDescent="0.25">
      <c r="A25" s="32">
        <v>20</v>
      </c>
      <c r="B25" s="50"/>
      <c r="C25" s="31"/>
      <c r="D25" s="4"/>
      <c r="E25" s="31">
        <f>('Punkty Poboru Energii Elektrycz'!K25*B25*4)+(D25*48)</f>
        <v>0</v>
      </c>
      <c r="F25" s="2"/>
      <c r="G25" s="31">
        <f t="shared" si="0"/>
        <v>0</v>
      </c>
    </row>
    <row r="26" spans="1:7" x14ac:dyDescent="0.25">
      <c r="A26" s="32">
        <v>21</v>
      </c>
      <c r="B26" s="50"/>
      <c r="C26" s="31"/>
      <c r="D26" s="4"/>
      <c r="E26" s="31">
        <f>('Punkty Poboru Energii Elektrycz'!K26*B26*4)+(D26*48)</f>
        <v>0</v>
      </c>
      <c r="F26" s="2"/>
      <c r="G26" s="31">
        <f t="shared" ref="G26:G89" si="1">(E26)+(E26*F26%)</f>
        <v>0</v>
      </c>
    </row>
    <row r="27" spans="1:7" x14ac:dyDescent="0.25">
      <c r="A27" s="32">
        <v>22</v>
      </c>
      <c r="B27" s="50"/>
      <c r="C27" s="31"/>
      <c r="D27" s="4"/>
      <c r="E27" s="31">
        <f>('Punkty Poboru Energii Elektrycz'!K27*B27*4)+(D27*48)</f>
        <v>0</v>
      </c>
      <c r="F27" s="2"/>
      <c r="G27" s="31">
        <f t="shared" si="1"/>
        <v>0</v>
      </c>
    </row>
    <row r="28" spans="1:7" x14ac:dyDescent="0.25">
      <c r="A28" s="32">
        <v>23</v>
      </c>
      <c r="B28" s="50"/>
      <c r="C28" s="31"/>
      <c r="D28" s="4"/>
      <c r="E28" s="31">
        <f>('Punkty Poboru Energii Elektrycz'!K28*B28*4)+(D28*48)</f>
        <v>0</v>
      </c>
      <c r="F28" s="2"/>
      <c r="G28" s="31">
        <f t="shared" si="1"/>
        <v>0</v>
      </c>
    </row>
    <row r="29" spans="1:7" x14ac:dyDescent="0.25">
      <c r="A29" s="32">
        <v>24</v>
      </c>
      <c r="B29" s="50"/>
      <c r="C29" s="31"/>
      <c r="D29" s="4"/>
      <c r="E29" s="31">
        <f>('Punkty Poboru Energii Elektrycz'!K29*B29*4)+(D29*48)</f>
        <v>0</v>
      </c>
      <c r="F29" s="2"/>
      <c r="G29" s="31">
        <f t="shared" si="1"/>
        <v>0</v>
      </c>
    </row>
    <row r="30" spans="1:7" x14ac:dyDescent="0.25">
      <c r="A30" s="32">
        <v>25</v>
      </c>
      <c r="B30" s="50"/>
      <c r="C30" s="31"/>
      <c r="D30" s="4"/>
      <c r="E30" s="31">
        <f>('Punkty Poboru Energii Elektrycz'!K30*B30*4)+(D30*48)</f>
        <v>0</v>
      </c>
      <c r="F30" s="2"/>
      <c r="G30" s="31">
        <f t="shared" si="1"/>
        <v>0</v>
      </c>
    </row>
    <row r="31" spans="1:7" x14ac:dyDescent="0.25">
      <c r="A31" s="32">
        <v>26</v>
      </c>
      <c r="B31" s="50"/>
      <c r="C31" s="31"/>
      <c r="D31" s="4"/>
      <c r="E31" s="31">
        <f>('Punkty Poboru Energii Elektrycz'!K31*B31*4)+(D31*48)</f>
        <v>0</v>
      </c>
      <c r="F31" s="2"/>
      <c r="G31" s="31">
        <f t="shared" si="1"/>
        <v>0</v>
      </c>
    </row>
    <row r="32" spans="1:7" x14ac:dyDescent="0.25">
      <c r="A32" s="32">
        <v>27</v>
      </c>
      <c r="B32" s="50"/>
      <c r="C32" s="31"/>
      <c r="D32" s="4"/>
      <c r="E32" s="31">
        <f>('Punkty Poboru Energii Elektrycz'!K32*B32*4)+(D32*48)</f>
        <v>0</v>
      </c>
      <c r="F32" s="2"/>
      <c r="G32" s="31">
        <f t="shared" si="1"/>
        <v>0</v>
      </c>
    </row>
    <row r="33" spans="1:7" x14ac:dyDescent="0.25">
      <c r="A33" s="32">
        <v>28</v>
      </c>
      <c r="B33" s="50"/>
      <c r="C33" s="31"/>
      <c r="D33" s="4"/>
      <c r="E33" s="31">
        <f>('Punkty Poboru Energii Elektrycz'!K33*B33*4)+(D33*48)</f>
        <v>0</v>
      </c>
      <c r="F33" s="2"/>
      <c r="G33" s="31">
        <f t="shared" si="1"/>
        <v>0</v>
      </c>
    </row>
    <row r="34" spans="1:7" x14ac:dyDescent="0.25">
      <c r="A34" s="32">
        <v>29</v>
      </c>
      <c r="B34" s="50"/>
      <c r="C34" s="31"/>
      <c r="D34" s="4"/>
      <c r="E34" s="31">
        <f>('Punkty Poboru Energii Elektrycz'!K34*B34*4)+(D34*48)</f>
        <v>0</v>
      </c>
      <c r="F34" s="2"/>
      <c r="G34" s="31">
        <f t="shared" si="1"/>
        <v>0</v>
      </c>
    </row>
    <row r="35" spans="1:7" x14ac:dyDescent="0.25">
      <c r="A35" s="32">
        <v>30</v>
      </c>
      <c r="B35" s="50"/>
      <c r="C35" s="31"/>
      <c r="D35" s="4"/>
      <c r="E35" s="31">
        <f>('Punkty Poboru Energii Elektrycz'!K35*B35*4)+(D35*48)</f>
        <v>0</v>
      </c>
      <c r="F35" s="2"/>
      <c r="G35" s="31">
        <f t="shared" si="1"/>
        <v>0</v>
      </c>
    </row>
    <row r="36" spans="1:7" x14ac:dyDescent="0.25">
      <c r="A36" s="32">
        <v>31</v>
      </c>
      <c r="B36" s="50"/>
      <c r="C36" s="31"/>
      <c r="D36" s="4"/>
      <c r="E36" s="31">
        <f>('Punkty Poboru Energii Elektrycz'!K36*B36*4)+(D36*48)</f>
        <v>0</v>
      </c>
      <c r="F36" s="2"/>
      <c r="G36" s="31">
        <f t="shared" si="1"/>
        <v>0</v>
      </c>
    </row>
    <row r="37" spans="1:7" x14ac:dyDescent="0.25">
      <c r="A37" s="32">
        <v>32</v>
      </c>
      <c r="B37" s="50"/>
      <c r="C37" s="31"/>
      <c r="D37" s="4"/>
      <c r="E37" s="31">
        <f>('Punkty Poboru Energii Elektrycz'!K37*B37*4)+(D37*48)</f>
        <v>0</v>
      </c>
      <c r="F37" s="2"/>
      <c r="G37" s="31">
        <f t="shared" si="1"/>
        <v>0</v>
      </c>
    </row>
    <row r="38" spans="1:7" x14ac:dyDescent="0.25">
      <c r="A38" s="32">
        <v>33</v>
      </c>
      <c r="B38" s="50"/>
      <c r="C38" s="31"/>
      <c r="D38" s="4"/>
      <c r="E38" s="31">
        <f>('Punkty Poboru Energii Elektrycz'!K38*B38*4)+(D38*48)</f>
        <v>0</v>
      </c>
      <c r="F38" s="2"/>
      <c r="G38" s="31">
        <f t="shared" si="1"/>
        <v>0</v>
      </c>
    </row>
    <row r="39" spans="1:7" x14ac:dyDescent="0.25">
      <c r="A39" s="32">
        <v>34</v>
      </c>
      <c r="B39" s="50"/>
      <c r="C39" s="31"/>
      <c r="D39" s="4"/>
      <c r="E39" s="31">
        <f>('Punkty Poboru Energii Elektrycz'!K39*B39*4)+(D39*48)</f>
        <v>0</v>
      </c>
      <c r="F39" s="2"/>
      <c r="G39" s="31">
        <f t="shared" si="1"/>
        <v>0</v>
      </c>
    </row>
    <row r="40" spans="1:7" x14ac:dyDescent="0.25">
      <c r="A40" s="32">
        <v>35</v>
      </c>
      <c r="B40" s="50"/>
      <c r="C40" s="31"/>
      <c r="D40" s="4"/>
      <c r="E40" s="31">
        <f>('Punkty Poboru Energii Elektrycz'!K40*B40*4)+(D40*48)</f>
        <v>0</v>
      </c>
      <c r="F40" s="2"/>
      <c r="G40" s="31">
        <f t="shared" si="1"/>
        <v>0</v>
      </c>
    </row>
    <row r="41" spans="1:7" x14ac:dyDescent="0.25">
      <c r="A41" s="32">
        <v>36</v>
      </c>
      <c r="B41" s="50"/>
      <c r="C41" s="31"/>
      <c r="D41" s="4"/>
      <c r="E41" s="31">
        <f>('Punkty Poboru Energii Elektrycz'!K41*B41*4)+(D41*48)</f>
        <v>0</v>
      </c>
      <c r="F41" s="2"/>
      <c r="G41" s="31">
        <f t="shared" si="1"/>
        <v>0</v>
      </c>
    </row>
    <row r="42" spans="1:7" x14ac:dyDescent="0.25">
      <c r="A42" s="32">
        <v>37</v>
      </c>
      <c r="B42" s="50"/>
      <c r="C42" s="31"/>
      <c r="D42" s="4"/>
      <c r="E42" s="31">
        <f>('Punkty Poboru Energii Elektrycz'!K42*B42*4)+(D42*48)</f>
        <v>0</v>
      </c>
      <c r="F42" s="2"/>
      <c r="G42" s="31">
        <f t="shared" si="1"/>
        <v>0</v>
      </c>
    </row>
    <row r="43" spans="1:7" x14ac:dyDescent="0.25">
      <c r="A43" s="32">
        <v>38</v>
      </c>
      <c r="B43" s="50"/>
      <c r="C43" s="31"/>
      <c r="D43" s="4"/>
      <c r="E43" s="31">
        <f>('Punkty Poboru Energii Elektrycz'!K43*B43*4)+(D43*48)</f>
        <v>0</v>
      </c>
      <c r="F43" s="2"/>
      <c r="G43" s="31">
        <f t="shared" si="1"/>
        <v>0</v>
      </c>
    </row>
    <row r="44" spans="1:7" x14ac:dyDescent="0.25">
      <c r="A44" s="32">
        <v>39</v>
      </c>
      <c r="B44" s="50"/>
      <c r="C44" s="31"/>
      <c r="D44" s="4"/>
      <c r="E44" s="31">
        <f>('Punkty Poboru Energii Elektrycz'!K44*B44*4)+(D44*48)</f>
        <v>0</v>
      </c>
      <c r="F44" s="2"/>
      <c r="G44" s="31">
        <f t="shared" si="1"/>
        <v>0</v>
      </c>
    </row>
    <row r="45" spans="1:7" x14ac:dyDescent="0.25">
      <c r="A45" s="32">
        <v>40</v>
      </c>
      <c r="B45" s="50"/>
      <c r="C45" s="31"/>
      <c r="D45" s="4"/>
      <c r="E45" s="31">
        <f>('Punkty Poboru Energii Elektrycz'!K45*B45*4)+(D45*48)</f>
        <v>0</v>
      </c>
      <c r="F45" s="2"/>
      <c r="G45" s="31">
        <f t="shared" si="1"/>
        <v>0</v>
      </c>
    </row>
    <row r="46" spans="1:7" x14ac:dyDescent="0.25">
      <c r="A46" s="32">
        <v>41</v>
      </c>
      <c r="B46" s="50"/>
      <c r="C46" s="31"/>
      <c r="D46" s="4"/>
      <c r="E46" s="31">
        <f>('Punkty Poboru Energii Elektrycz'!K46*B46*4)+(D46*48)</f>
        <v>0</v>
      </c>
      <c r="F46" s="2"/>
      <c r="G46" s="31">
        <f t="shared" si="1"/>
        <v>0</v>
      </c>
    </row>
    <row r="47" spans="1:7" x14ac:dyDescent="0.25">
      <c r="A47" s="32">
        <v>42</v>
      </c>
      <c r="B47" s="50"/>
      <c r="C47" s="31"/>
      <c r="D47" s="4"/>
      <c r="E47" s="31">
        <f>('Punkty Poboru Energii Elektrycz'!K47*B47*4)+(D47*48)</f>
        <v>0</v>
      </c>
      <c r="F47" s="2"/>
      <c r="G47" s="31">
        <f t="shared" si="1"/>
        <v>0</v>
      </c>
    </row>
    <row r="48" spans="1:7" x14ac:dyDescent="0.25">
      <c r="A48" s="32">
        <v>43</v>
      </c>
      <c r="B48" s="50"/>
      <c r="C48" s="31"/>
      <c r="D48" s="4"/>
      <c r="E48" s="31">
        <f>('Punkty Poboru Energii Elektrycz'!K48*B48*4)+(D48*48)</f>
        <v>0</v>
      </c>
      <c r="F48" s="2"/>
      <c r="G48" s="31">
        <f t="shared" si="1"/>
        <v>0</v>
      </c>
    </row>
    <row r="49" spans="1:7" x14ac:dyDescent="0.25">
      <c r="A49" s="32">
        <v>44</v>
      </c>
      <c r="B49" s="50"/>
      <c r="C49" s="31"/>
      <c r="D49" s="4"/>
      <c r="E49" s="31">
        <f>('Punkty Poboru Energii Elektrycz'!K49*B49*4)+(D49*48)</f>
        <v>0</v>
      </c>
      <c r="F49" s="2"/>
      <c r="G49" s="31">
        <f t="shared" si="1"/>
        <v>0</v>
      </c>
    </row>
    <row r="50" spans="1:7" x14ac:dyDescent="0.25">
      <c r="A50" s="32">
        <v>45</v>
      </c>
      <c r="B50" s="50"/>
      <c r="C50" s="31"/>
      <c r="D50" s="4"/>
      <c r="E50" s="31">
        <f>('Punkty Poboru Energii Elektrycz'!K50*B50*4)+(D50*48)</f>
        <v>0</v>
      </c>
      <c r="F50" s="2"/>
      <c r="G50" s="31">
        <f t="shared" si="1"/>
        <v>0</v>
      </c>
    </row>
    <row r="51" spans="1:7" x14ac:dyDescent="0.25">
      <c r="A51" s="32">
        <v>46</v>
      </c>
      <c r="B51" s="50"/>
      <c r="C51" s="31"/>
      <c r="D51" s="4"/>
      <c r="E51" s="31">
        <f>('Punkty Poboru Energii Elektrycz'!K51*B51*4)+(D51*48)</f>
        <v>0</v>
      </c>
      <c r="F51" s="2"/>
      <c r="G51" s="31">
        <f t="shared" si="1"/>
        <v>0</v>
      </c>
    </row>
    <row r="52" spans="1:7" x14ac:dyDescent="0.25">
      <c r="A52" s="32">
        <v>47</v>
      </c>
      <c r="B52" s="50"/>
      <c r="C52" s="31"/>
      <c r="D52" s="4"/>
      <c r="E52" s="31">
        <f>('Punkty Poboru Energii Elektrycz'!K52*B52*4)+(D52*48)</f>
        <v>0</v>
      </c>
      <c r="F52" s="2"/>
      <c r="G52" s="31">
        <f t="shared" si="1"/>
        <v>0</v>
      </c>
    </row>
    <row r="53" spans="1:7" x14ac:dyDescent="0.25">
      <c r="A53" s="32">
        <v>48</v>
      </c>
      <c r="B53" s="50"/>
      <c r="C53" s="31"/>
      <c r="D53" s="4"/>
      <c r="E53" s="31">
        <f>('Punkty Poboru Energii Elektrycz'!K53*B53*4)+(D53*48)</f>
        <v>0</v>
      </c>
      <c r="F53" s="2"/>
      <c r="G53" s="31">
        <f t="shared" si="1"/>
        <v>0</v>
      </c>
    </row>
    <row r="54" spans="1:7" x14ac:dyDescent="0.25">
      <c r="A54" s="32">
        <v>49</v>
      </c>
      <c r="B54" s="50"/>
      <c r="C54" s="31"/>
      <c r="D54" s="4"/>
      <c r="E54" s="31">
        <f>('Punkty Poboru Energii Elektrycz'!K54*B54*4)+(D54*48)</f>
        <v>0</v>
      </c>
      <c r="F54" s="2"/>
      <c r="G54" s="31">
        <f t="shared" si="1"/>
        <v>0</v>
      </c>
    </row>
    <row r="55" spans="1:7" x14ac:dyDescent="0.25">
      <c r="A55" s="32">
        <v>50</v>
      </c>
      <c r="B55" s="50"/>
      <c r="C55" s="31"/>
      <c r="D55" s="4"/>
      <c r="E55" s="31">
        <f>('Punkty Poboru Energii Elektrycz'!K55*B55*4)+(D55*48)</f>
        <v>0</v>
      </c>
      <c r="F55" s="2"/>
      <c r="G55" s="31">
        <f t="shared" si="1"/>
        <v>0</v>
      </c>
    </row>
    <row r="56" spans="1:7" x14ac:dyDescent="0.25">
      <c r="A56" s="32">
        <v>51</v>
      </c>
      <c r="B56" s="50"/>
      <c r="C56" s="31"/>
      <c r="D56" s="4"/>
      <c r="E56" s="31">
        <f>('Punkty Poboru Energii Elektrycz'!K56*B56*4)+(D56*48)</f>
        <v>0</v>
      </c>
      <c r="F56" s="2"/>
      <c r="G56" s="31">
        <f t="shared" si="1"/>
        <v>0</v>
      </c>
    </row>
    <row r="57" spans="1:7" x14ac:dyDescent="0.25">
      <c r="A57" s="32">
        <v>52</v>
      </c>
      <c r="B57" s="50"/>
      <c r="C57" s="31"/>
      <c r="D57" s="4"/>
      <c r="E57" s="31">
        <f>('Punkty Poboru Energii Elektrycz'!K57*B57*4)+(D57*48)</f>
        <v>0</v>
      </c>
      <c r="F57" s="2"/>
      <c r="G57" s="31">
        <f t="shared" si="1"/>
        <v>0</v>
      </c>
    </row>
    <row r="58" spans="1:7" x14ac:dyDescent="0.25">
      <c r="A58" s="32">
        <v>53</v>
      </c>
      <c r="B58" s="50"/>
      <c r="C58" s="31"/>
      <c r="D58" s="4"/>
      <c r="E58" s="31">
        <f>('Punkty Poboru Energii Elektrycz'!K58*B58*4)+(D58*48)</f>
        <v>0</v>
      </c>
      <c r="F58" s="2"/>
      <c r="G58" s="31">
        <f t="shared" si="1"/>
        <v>0</v>
      </c>
    </row>
    <row r="59" spans="1:7" x14ac:dyDescent="0.25">
      <c r="A59" s="32">
        <v>54</v>
      </c>
      <c r="B59" s="50"/>
      <c r="C59" s="50"/>
      <c r="D59" s="30"/>
      <c r="E59" s="31">
        <f>('Cena Sprzedaży Energii Elektryc'!L60*'Cena Sprzedaży Energii Elektryc'!B59*4)+('Punkty Poboru Energii Elektrycz'!M59*'Cena Sprzedaży Energii Elektryc'!C59*4)+('Cena Sprzedaży Energii Elektryc'!D59*48)</f>
        <v>0</v>
      </c>
      <c r="F59" s="2"/>
      <c r="G59" s="31">
        <f t="shared" si="1"/>
        <v>0</v>
      </c>
    </row>
    <row r="60" spans="1:7" x14ac:dyDescent="0.25">
      <c r="A60" s="32">
        <v>55</v>
      </c>
      <c r="B60" s="50"/>
      <c r="C60" s="31"/>
      <c r="D60" s="4"/>
      <c r="E60" s="31">
        <f>('Punkty Poboru Energii Elektrycz'!K60*B60*4)+(D60*48)</f>
        <v>0</v>
      </c>
      <c r="F60" s="2"/>
      <c r="G60" s="31">
        <f t="shared" si="1"/>
        <v>0</v>
      </c>
    </row>
    <row r="61" spans="1:7" x14ac:dyDescent="0.25">
      <c r="A61" s="32">
        <v>56</v>
      </c>
      <c r="B61" s="50"/>
      <c r="C61" s="31"/>
      <c r="D61" s="4"/>
      <c r="E61" s="31">
        <f>('Punkty Poboru Energii Elektrycz'!K61*B61*4)+(D61*48)</f>
        <v>0</v>
      </c>
      <c r="F61" s="2"/>
      <c r="G61" s="31">
        <f t="shared" si="1"/>
        <v>0</v>
      </c>
    </row>
    <row r="62" spans="1:7" x14ac:dyDescent="0.25">
      <c r="A62" s="32">
        <v>57</v>
      </c>
      <c r="B62" s="50"/>
      <c r="C62" s="31"/>
      <c r="D62" s="4"/>
      <c r="E62" s="31">
        <f>('Punkty Poboru Energii Elektrycz'!K62*B62*4)+(D62*48)</f>
        <v>0</v>
      </c>
      <c r="F62" s="2"/>
      <c r="G62" s="31">
        <f t="shared" si="1"/>
        <v>0</v>
      </c>
    </row>
    <row r="63" spans="1:7" x14ac:dyDescent="0.25">
      <c r="A63" s="32">
        <v>58</v>
      </c>
      <c r="B63" s="50"/>
      <c r="C63" s="31"/>
      <c r="D63" s="4"/>
      <c r="E63" s="31">
        <f>('Punkty Poboru Energii Elektrycz'!K63*B63*4)+(D63*48)</f>
        <v>0</v>
      </c>
      <c r="F63" s="2"/>
      <c r="G63" s="31">
        <f t="shared" si="1"/>
        <v>0</v>
      </c>
    </row>
    <row r="64" spans="1:7" x14ac:dyDescent="0.25">
      <c r="A64" s="32">
        <v>59</v>
      </c>
      <c r="B64" s="50"/>
      <c r="C64" s="31"/>
      <c r="D64" s="4"/>
      <c r="E64" s="31">
        <f>('Punkty Poboru Energii Elektrycz'!K64*B64*4)+(D64*48)</f>
        <v>0</v>
      </c>
      <c r="F64" s="2"/>
      <c r="G64" s="31">
        <f t="shared" si="1"/>
        <v>0</v>
      </c>
    </row>
    <row r="65" spans="1:7" x14ac:dyDescent="0.25">
      <c r="A65" s="32">
        <v>60</v>
      </c>
      <c r="B65" s="50"/>
      <c r="C65" s="31"/>
      <c r="D65" s="4"/>
      <c r="E65" s="31">
        <f>('Punkty Poboru Energii Elektrycz'!K65*B65*4)+(D65*48)</f>
        <v>0</v>
      </c>
      <c r="F65" s="2"/>
      <c r="G65" s="31">
        <f t="shared" si="1"/>
        <v>0</v>
      </c>
    </row>
    <row r="66" spans="1:7" x14ac:dyDescent="0.25">
      <c r="A66" s="32">
        <v>61</v>
      </c>
      <c r="B66" s="50"/>
      <c r="C66" s="31"/>
      <c r="D66" s="4"/>
      <c r="E66" s="31">
        <f>('Punkty Poboru Energii Elektrycz'!K66*B66*4)+(D66*48)</f>
        <v>0</v>
      </c>
      <c r="F66" s="2"/>
      <c r="G66" s="31">
        <f t="shared" si="1"/>
        <v>0</v>
      </c>
    </row>
    <row r="67" spans="1:7" x14ac:dyDescent="0.25">
      <c r="A67" s="32">
        <v>62</v>
      </c>
      <c r="B67" s="50"/>
      <c r="C67" s="31"/>
      <c r="D67" s="4"/>
      <c r="E67" s="31">
        <f>('Punkty Poboru Energii Elektrycz'!K67*B67*4)+(D67*48)</f>
        <v>0</v>
      </c>
      <c r="F67" s="2"/>
      <c r="G67" s="31">
        <f t="shared" si="1"/>
        <v>0</v>
      </c>
    </row>
    <row r="68" spans="1:7" x14ac:dyDescent="0.25">
      <c r="A68" s="32">
        <v>63</v>
      </c>
      <c r="B68" s="50"/>
      <c r="C68" s="31"/>
      <c r="D68" s="4"/>
      <c r="E68" s="31">
        <f>('Punkty Poboru Energii Elektrycz'!K68*B68*4)+(D68*48)</f>
        <v>0</v>
      </c>
      <c r="F68" s="2"/>
      <c r="G68" s="31">
        <f t="shared" si="1"/>
        <v>0</v>
      </c>
    </row>
    <row r="69" spans="1:7" x14ac:dyDescent="0.25">
      <c r="A69" s="32">
        <v>64</v>
      </c>
      <c r="B69" s="50"/>
      <c r="C69" s="31"/>
      <c r="D69" s="4"/>
      <c r="E69" s="31">
        <f>('Punkty Poboru Energii Elektrycz'!K69*B69*4)+(D69*48)</f>
        <v>0</v>
      </c>
      <c r="F69" s="2"/>
      <c r="G69" s="31">
        <f t="shared" si="1"/>
        <v>0</v>
      </c>
    </row>
    <row r="70" spans="1:7" x14ac:dyDescent="0.25">
      <c r="A70" s="32">
        <v>65</v>
      </c>
      <c r="B70" s="50"/>
      <c r="C70" s="31"/>
      <c r="D70" s="4"/>
      <c r="E70" s="31">
        <f>('Punkty Poboru Energii Elektrycz'!K70*B70*4)+(D70*48)</f>
        <v>0</v>
      </c>
      <c r="F70" s="2"/>
      <c r="G70" s="31">
        <f t="shared" si="1"/>
        <v>0</v>
      </c>
    </row>
    <row r="71" spans="1:7" x14ac:dyDescent="0.25">
      <c r="A71" s="32">
        <v>66</v>
      </c>
      <c r="B71" s="50"/>
      <c r="C71" s="31"/>
      <c r="D71" s="4"/>
      <c r="E71" s="31">
        <f>('Punkty Poboru Energii Elektrycz'!K71*B71*4)+(D71*48)</f>
        <v>0</v>
      </c>
      <c r="F71" s="2"/>
      <c r="G71" s="31">
        <f t="shared" si="1"/>
        <v>0</v>
      </c>
    </row>
    <row r="72" spans="1:7" x14ac:dyDescent="0.25">
      <c r="A72" s="32">
        <v>67</v>
      </c>
      <c r="B72" s="50"/>
      <c r="C72" s="31"/>
      <c r="D72" s="4"/>
      <c r="E72" s="31">
        <f>('Punkty Poboru Energii Elektrycz'!K72*B72*4)+(D72*48)</f>
        <v>0</v>
      </c>
      <c r="F72" s="2"/>
      <c r="G72" s="31">
        <f t="shared" si="1"/>
        <v>0</v>
      </c>
    </row>
    <row r="73" spans="1:7" x14ac:dyDescent="0.25">
      <c r="A73" s="32">
        <v>68</v>
      </c>
      <c r="B73" s="50"/>
      <c r="C73" s="31"/>
      <c r="D73" s="4"/>
      <c r="E73" s="31">
        <f>('Punkty Poboru Energii Elektrycz'!K73*B73*4)+(D73*48)</f>
        <v>0</v>
      </c>
      <c r="F73" s="2"/>
      <c r="G73" s="31">
        <f t="shared" si="1"/>
        <v>0</v>
      </c>
    </row>
    <row r="74" spans="1:7" x14ac:dyDescent="0.25">
      <c r="A74" s="32">
        <v>69</v>
      </c>
      <c r="B74" s="50"/>
      <c r="C74" s="31"/>
      <c r="D74" s="4"/>
      <c r="E74" s="31">
        <f>('Punkty Poboru Energii Elektrycz'!K74*B74*4)+(D74*48)</f>
        <v>0</v>
      </c>
      <c r="F74" s="2"/>
      <c r="G74" s="31">
        <f t="shared" si="1"/>
        <v>0</v>
      </c>
    </row>
    <row r="75" spans="1:7" x14ac:dyDescent="0.25">
      <c r="A75" s="32">
        <v>70</v>
      </c>
      <c r="B75" s="50"/>
      <c r="C75" s="31"/>
      <c r="D75" s="4"/>
      <c r="E75" s="31">
        <f>('Punkty Poboru Energii Elektrycz'!K75*B75*4)+(D75*48)</f>
        <v>0</v>
      </c>
      <c r="F75" s="2"/>
      <c r="G75" s="31">
        <f t="shared" si="1"/>
        <v>0</v>
      </c>
    </row>
    <row r="76" spans="1:7" x14ac:dyDescent="0.25">
      <c r="A76" s="32">
        <v>71</v>
      </c>
      <c r="B76" s="50"/>
      <c r="C76" s="31"/>
      <c r="D76" s="4"/>
      <c r="E76" s="31">
        <f>('Punkty Poboru Energii Elektrycz'!K76*B76*4)+(D76*48)</f>
        <v>0</v>
      </c>
      <c r="F76" s="2"/>
      <c r="G76" s="31">
        <f t="shared" si="1"/>
        <v>0</v>
      </c>
    </row>
    <row r="77" spans="1:7" x14ac:dyDescent="0.25">
      <c r="A77" s="32">
        <v>72</v>
      </c>
      <c r="B77" s="50"/>
      <c r="C77" s="31"/>
      <c r="D77" s="4"/>
      <c r="E77" s="31">
        <f>('Punkty Poboru Energii Elektrycz'!K77*B77*4)+(D77*48)</f>
        <v>0</v>
      </c>
      <c r="F77" s="2"/>
      <c r="G77" s="31">
        <f t="shared" si="1"/>
        <v>0</v>
      </c>
    </row>
    <row r="78" spans="1:7" x14ac:dyDescent="0.25">
      <c r="A78" s="32">
        <v>73</v>
      </c>
      <c r="B78" s="50"/>
      <c r="C78" s="31"/>
      <c r="D78" s="4"/>
      <c r="E78" s="31">
        <f>('Punkty Poboru Energii Elektrycz'!K78*B78*4)+(D78*48)</f>
        <v>0</v>
      </c>
      <c r="F78" s="2"/>
      <c r="G78" s="31">
        <f t="shared" si="1"/>
        <v>0</v>
      </c>
    </row>
    <row r="79" spans="1:7" x14ac:dyDescent="0.25">
      <c r="A79" s="32">
        <v>74</v>
      </c>
      <c r="B79" s="50"/>
      <c r="C79" s="31"/>
      <c r="D79" s="4"/>
      <c r="E79" s="31">
        <f>('Punkty Poboru Energii Elektrycz'!K79*B79*4)+(D79*48)</f>
        <v>0</v>
      </c>
      <c r="F79" s="2"/>
      <c r="G79" s="31">
        <f t="shared" si="1"/>
        <v>0</v>
      </c>
    </row>
    <row r="80" spans="1:7" x14ac:dyDescent="0.25">
      <c r="A80" s="32">
        <v>75</v>
      </c>
      <c r="B80" s="50"/>
      <c r="C80" s="31"/>
      <c r="D80" s="4"/>
      <c r="E80" s="31">
        <f>('Punkty Poboru Energii Elektrycz'!K80*B80*4)+(D80*48)</f>
        <v>0</v>
      </c>
      <c r="F80" s="2"/>
      <c r="G80" s="31">
        <f t="shared" si="1"/>
        <v>0</v>
      </c>
    </row>
    <row r="81" spans="1:7" x14ac:dyDescent="0.25">
      <c r="A81" s="32">
        <v>76</v>
      </c>
      <c r="B81" s="50"/>
      <c r="C81" s="31"/>
      <c r="D81" s="4"/>
      <c r="E81" s="31">
        <f>('Punkty Poboru Energii Elektrycz'!K81*B81*4)+(D81*48)</f>
        <v>0</v>
      </c>
      <c r="F81" s="2"/>
      <c r="G81" s="31">
        <f t="shared" si="1"/>
        <v>0</v>
      </c>
    </row>
    <row r="82" spans="1:7" x14ac:dyDescent="0.25">
      <c r="A82" s="32">
        <v>77</v>
      </c>
      <c r="B82" s="50"/>
      <c r="C82" s="31"/>
      <c r="D82" s="4"/>
      <c r="E82" s="31">
        <f>('Punkty Poboru Energii Elektrycz'!K82*B82*4)+(D82*48)</f>
        <v>0</v>
      </c>
      <c r="F82" s="2"/>
      <c r="G82" s="31">
        <f t="shared" si="1"/>
        <v>0</v>
      </c>
    </row>
    <row r="83" spans="1:7" x14ac:dyDescent="0.25">
      <c r="A83" s="32">
        <v>78</v>
      </c>
      <c r="B83" s="50"/>
      <c r="C83" s="31"/>
      <c r="D83" s="4"/>
      <c r="E83" s="31">
        <f>('Punkty Poboru Energii Elektrycz'!K83*B83*4)+(D83*48)</f>
        <v>0</v>
      </c>
      <c r="F83" s="2"/>
      <c r="G83" s="31">
        <f t="shared" si="1"/>
        <v>0</v>
      </c>
    </row>
    <row r="84" spans="1:7" x14ac:dyDescent="0.25">
      <c r="A84" s="32">
        <v>79</v>
      </c>
      <c r="B84" s="50"/>
      <c r="C84" s="31"/>
      <c r="D84" s="4"/>
      <c r="E84" s="31">
        <f>('Punkty Poboru Energii Elektrycz'!K84*B84*4)+(D84*48)</f>
        <v>0</v>
      </c>
      <c r="F84" s="2"/>
      <c r="G84" s="31">
        <f t="shared" si="1"/>
        <v>0</v>
      </c>
    </row>
    <row r="85" spans="1:7" x14ac:dyDescent="0.25">
      <c r="A85" s="32">
        <v>80</v>
      </c>
      <c r="B85" s="50"/>
      <c r="C85" s="31"/>
      <c r="D85" s="4"/>
      <c r="E85" s="31">
        <f>('Punkty Poboru Energii Elektrycz'!K85*B85*4)+(D85*48)</f>
        <v>0</v>
      </c>
      <c r="F85" s="2"/>
      <c r="G85" s="31">
        <f t="shared" si="1"/>
        <v>0</v>
      </c>
    </row>
    <row r="86" spans="1:7" x14ac:dyDescent="0.25">
      <c r="A86" s="32">
        <v>81</v>
      </c>
      <c r="B86" s="50"/>
      <c r="C86" s="31"/>
      <c r="D86" s="4"/>
      <c r="E86" s="31">
        <f>('Punkty Poboru Energii Elektrycz'!K86*B86*4)+(D86*48)</f>
        <v>0</v>
      </c>
      <c r="F86" s="2"/>
      <c r="G86" s="31">
        <f t="shared" si="1"/>
        <v>0</v>
      </c>
    </row>
    <row r="87" spans="1:7" x14ac:dyDescent="0.25">
      <c r="A87" s="32">
        <v>82</v>
      </c>
      <c r="B87" s="50"/>
      <c r="C87" s="31"/>
      <c r="D87" s="4"/>
      <c r="E87" s="31">
        <f>('Punkty Poboru Energii Elektrycz'!K87*B87*4)+(D87*48)</f>
        <v>0</v>
      </c>
      <c r="F87" s="2"/>
      <c r="G87" s="31">
        <f t="shared" si="1"/>
        <v>0</v>
      </c>
    </row>
    <row r="88" spans="1:7" x14ac:dyDescent="0.25">
      <c r="A88" s="32">
        <v>83</v>
      </c>
      <c r="B88" s="50"/>
      <c r="C88" s="31"/>
      <c r="D88" s="4"/>
      <c r="E88" s="31">
        <f>('Punkty Poboru Energii Elektrycz'!K88*B88*4)+(D88*48)</f>
        <v>0</v>
      </c>
      <c r="F88" s="2"/>
      <c r="G88" s="31">
        <f t="shared" si="1"/>
        <v>0</v>
      </c>
    </row>
    <row r="89" spans="1:7" x14ac:dyDescent="0.25">
      <c r="A89" s="32">
        <v>84</v>
      </c>
      <c r="B89" s="50"/>
      <c r="C89" s="31"/>
      <c r="D89" s="4"/>
      <c r="E89" s="31">
        <f>('Punkty Poboru Energii Elektrycz'!K89*B89*4)+(D89*48)</f>
        <v>0</v>
      </c>
      <c r="F89" s="2"/>
      <c r="G89" s="31">
        <f t="shared" si="1"/>
        <v>0</v>
      </c>
    </row>
    <row r="90" spans="1:7" x14ac:dyDescent="0.25">
      <c r="A90" s="32">
        <v>85</v>
      </c>
      <c r="B90" s="50"/>
      <c r="C90" s="31"/>
      <c r="D90" s="4"/>
      <c r="E90" s="31">
        <f>('Punkty Poboru Energii Elektrycz'!K90*B90*4)+(D90*48)</f>
        <v>0</v>
      </c>
      <c r="F90" s="2"/>
      <c r="G90" s="31">
        <f t="shared" ref="G90:G153" si="2">(E90)+(E90*F90%)</f>
        <v>0</v>
      </c>
    </row>
    <row r="91" spans="1:7" x14ac:dyDescent="0.25">
      <c r="A91" s="32">
        <v>86</v>
      </c>
      <c r="B91" s="50"/>
      <c r="C91" s="31"/>
      <c r="D91" s="4"/>
      <c r="E91" s="31">
        <f>('Punkty Poboru Energii Elektrycz'!K91*B91*4)+(D91*48)</f>
        <v>0</v>
      </c>
      <c r="F91" s="2"/>
      <c r="G91" s="31">
        <f t="shared" si="2"/>
        <v>0</v>
      </c>
    </row>
    <row r="92" spans="1:7" x14ac:dyDescent="0.25">
      <c r="A92" s="32">
        <v>87</v>
      </c>
      <c r="B92" s="50"/>
      <c r="C92" s="31"/>
      <c r="D92" s="4"/>
      <c r="E92" s="31">
        <f>('Punkty Poboru Energii Elektrycz'!K92*B92*4)+(D92*48)</f>
        <v>0</v>
      </c>
      <c r="F92" s="2"/>
      <c r="G92" s="31">
        <f t="shared" si="2"/>
        <v>0</v>
      </c>
    </row>
    <row r="93" spans="1:7" x14ac:dyDescent="0.25">
      <c r="A93" s="32">
        <v>88</v>
      </c>
      <c r="B93" s="50"/>
      <c r="C93" s="31"/>
      <c r="D93" s="4"/>
      <c r="E93" s="31">
        <f>('Punkty Poboru Energii Elektrycz'!K93*B93*4)+(D93*48)</f>
        <v>0</v>
      </c>
      <c r="F93" s="2"/>
      <c r="G93" s="31">
        <f t="shared" si="2"/>
        <v>0</v>
      </c>
    </row>
    <row r="94" spans="1:7" x14ac:dyDescent="0.25">
      <c r="A94" s="32">
        <v>89</v>
      </c>
      <c r="B94" s="50"/>
      <c r="C94" s="31"/>
      <c r="D94" s="4"/>
      <c r="E94" s="31">
        <f>('Punkty Poboru Energii Elektrycz'!K94*B94*4)+(D94*48)</f>
        <v>0</v>
      </c>
      <c r="F94" s="2"/>
      <c r="G94" s="31">
        <f t="shared" si="2"/>
        <v>0</v>
      </c>
    </row>
    <row r="95" spans="1:7" x14ac:dyDescent="0.25">
      <c r="A95" s="32">
        <v>90</v>
      </c>
      <c r="B95" s="50"/>
      <c r="C95" s="31"/>
      <c r="D95" s="4"/>
      <c r="E95" s="31">
        <f>('Punkty Poboru Energii Elektrycz'!K95*B95*4)+(D95*48)</f>
        <v>0</v>
      </c>
      <c r="F95" s="2"/>
      <c r="G95" s="31">
        <f t="shared" si="2"/>
        <v>0</v>
      </c>
    </row>
    <row r="96" spans="1:7" x14ac:dyDescent="0.25">
      <c r="A96" s="32">
        <v>91</v>
      </c>
      <c r="B96" s="50"/>
      <c r="C96" s="31"/>
      <c r="D96" s="4"/>
      <c r="E96" s="31">
        <f>('Punkty Poboru Energii Elektrycz'!K96*B96*4)+(D96*48)</f>
        <v>0</v>
      </c>
      <c r="F96" s="2"/>
      <c r="G96" s="31">
        <f t="shared" si="2"/>
        <v>0</v>
      </c>
    </row>
    <row r="97" spans="1:7" x14ac:dyDescent="0.25">
      <c r="A97" s="32">
        <v>92</v>
      </c>
      <c r="B97" s="50"/>
      <c r="C97" s="31"/>
      <c r="D97" s="4"/>
      <c r="E97" s="31">
        <f>('Punkty Poboru Energii Elektrycz'!K97*B97*4)+(D97*48)</f>
        <v>0</v>
      </c>
      <c r="F97" s="2"/>
      <c r="G97" s="31">
        <f t="shared" si="2"/>
        <v>0</v>
      </c>
    </row>
    <row r="98" spans="1:7" x14ac:dyDescent="0.25">
      <c r="A98" s="32">
        <v>93</v>
      </c>
      <c r="B98" s="50"/>
      <c r="C98" s="31"/>
      <c r="D98" s="4"/>
      <c r="E98" s="31">
        <f>('Punkty Poboru Energii Elektrycz'!K98*B98*4)+(D98*48)</f>
        <v>0</v>
      </c>
      <c r="F98" s="2"/>
      <c r="G98" s="31">
        <f t="shared" si="2"/>
        <v>0</v>
      </c>
    </row>
    <row r="99" spans="1:7" x14ac:dyDescent="0.25">
      <c r="A99" s="32">
        <v>94</v>
      </c>
      <c r="B99" s="50"/>
      <c r="C99" s="31"/>
      <c r="D99" s="4"/>
      <c r="E99" s="31">
        <f>('Punkty Poboru Energii Elektrycz'!K99*B99*4)+(D99*48)</f>
        <v>0</v>
      </c>
      <c r="F99" s="2"/>
      <c r="G99" s="31">
        <f t="shared" si="2"/>
        <v>0</v>
      </c>
    </row>
    <row r="100" spans="1:7" x14ac:dyDescent="0.25">
      <c r="A100" s="32">
        <v>95</v>
      </c>
      <c r="B100" s="50"/>
      <c r="C100" s="31"/>
      <c r="D100" s="4"/>
      <c r="E100" s="31">
        <f>('Punkty Poboru Energii Elektrycz'!K100*B100*4)+(D100*48)</f>
        <v>0</v>
      </c>
      <c r="F100" s="2"/>
      <c r="G100" s="31">
        <f t="shared" si="2"/>
        <v>0</v>
      </c>
    </row>
    <row r="101" spans="1:7" x14ac:dyDescent="0.25">
      <c r="A101" s="32">
        <v>96</v>
      </c>
      <c r="B101" s="50"/>
      <c r="C101" s="31"/>
      <c r="D101" s="4"/>
      <c r="E101" s="31">
        <f>('Punkty Poboru Energii Elektrycz'!K101*B101*4)+(D101*48)</f>
        <v>0</v>
      </c>
      <c r="F101" s="2"/>
      <c r="G101" s="31">
        <f t="shared" si="2"/>
        <v>0</v>
      </c>
    </row>
    <row r="102" spans="1:7" x14ac:dyDescent="0.25">
      <c r="A102" s="32">
        <v>97</v>
      </c>
      <c r="B102" s="50"/>
      <c r="C102" s="31"/>
      <c r="D102" s="4"/>
      <c r="E102" s="31">
        <f>('Punkty Poboru Energii Elektrycz'!K102*B102*4)+(D102*48)</f>
        <v>0</v>
      </c>
      <c r="F102" s="2"/>
      <c r="G102" s="31">
        <f t="shared" si="2"/>
        <v>0</v>
      </c>
    </row>
    <row r="103" spans="1:7" x14ac:dyDescent="0.25">
      <c r="A103" s="32">
        <v>98</v>
      </c>
      <c r="B103" s="50"/>
      <c r="C103" s="31"/>
      <c r="D103" s="4"/>
      <c r="E103" s="31">
        <f>('Punkty Poboru Energii Elektrycz'!K103*B103*4)+(D103*48)</f>
        <v>0</v>
      </c>
      <c r="F103" s="2"/>
      <c r="G103" s="31">
        <f t="shared" si="2"/>
        <v>0</v>
      </c>
    </row>
    <row r="104" spans="1:7" x14ac:dyDescent="0.25">
      <c r="A104" s="32">
        <v>99</v>
      </c>
      <c r="B104" s="50"/>
      <c r="C104" s="31"/>
      <c r="D104" s="4"/>
      <c r="E104" s="31">
        <f>('Punkty Poboru Energii Elektrycz'!K104*B104*4)+(D104*48)</f>
        <v>0</v>
      </c>
      <c r="F104" s="2"/>
      <c r="G104" s="31">
        <f t="shared" si="2"/>
        <v>0</v>
      </c>
    </row>
    <row r="105" spans="1:7" x14ac:dyDescent="0.25">
      <c r="A105" s="32">
        <v>100</v>
      </c>
      <c r="B105" s="50"/>
      <c r="C105" s="31"/>
      <c r="D105" s="4"/>
      <c r="E105" s="31">
        <f>('Punkty Poboru Energii Elektrycz'!K105*B105*4)+(D105*48)</f>
        <v>0</v>
      </c>
      <c r="F105" s="2"/>
      <c r="G105" s="31">
        <f t="shared" si="2"/>
        <v>0</v>
      </c>
    </row>
    <row r="106" spans="1:7" x14ac:dyDescent="0.25">
      <c r="A106" s="32">
        <v>101</v>
      </c>
      <c r="B106" s="50"/>
      <c r="C106" s="31"/>
      <c r="D106" s="4"/>
      <c r="E106" s="31">
        <f>('Punkty Poboru Energii Elektrycz'!K106*B106*4)+(D106*48)</f>
        <v>0</v>
      </c>
      <c r="F106" s="2"/>
      <c r="G106" s="31">
        <f t="shared" si="2"/>
        <v>0</v>
      </c>
    </row>
    <row r="107" spans="1:7" x14ac:dyDescent="0.25">
      <c r="A107" s="32">
        <v>102</v>
      </c>
      <c r="B107" s="50"/>
      <c r="C107" s="31"/>
      <c r="D107" s="4"/>
      <c r="E107" s="31">
        <f>('Punkty Poboru Energii Elektrycz'!K107*B107*4)+(D107*48)</f>
        <v>0</v>
      </c>
      <c r="F107" s="2"/>
      <c r="G107" s="31">
        <f t="shared" si="2"/>
        <v>0</v>
      </c>
    </row>
    <row r="108" spans="1:7" x14ac:dyDescent="0.25">
      <c r="A108" s="32">
        <v>103</v>
      </c>
      <c r="B108" s="50"/>
      <c r="C108" s="31"/>
      <c r="D108" s="4"/>
      <c r="E108" s="31">
        <f>('Punkty Poboru Energii Elektrycz'!K108*B108*4)+(D108*48)</f>
        <v>0</v>
      </c>
      <c r="F108" s="2"/>
      <c r="G108" s="31">
        <f t="shared" si="2"/>
        <v>0</v>
      </c>
    </row>
    <row r="109" spans="1:7" x14ac:dyDescent="0.25">
      <c r="A109" s="32">
        <v>104</v>
      </c>
      <c r="B109" s="50"/>
      <c r="C109" s="31"/>
      <c r="D109" s="4"/>
      <c r="E109" s="31">
        <f>('Punkty Poboru Energii Elektrycz'!K109*B109*4)+(D109*48)</f>
        <v>0</v>
      </c>
      <c r="F109" s="2"/>
      <c r="G109" s="31">
        <f t="shared" si="2"/>
        <v>0</v>
      </c>
    </row>
    <row r="110" spans="1:7" x14ac:dyDescent="0.25">
      <c r="A110" s="32">
        <v>105</v>
      </c>
      <c r="B110" s="50"/>
      <c r="C110" s="31"/>
      <c r="D110" s="4"/>
      <c r="E110" s="31">
        <f>('Punkty Poboru Energii Elektrycz'!K110*B110*4)+(D110*48)</f>
        <v>0</v>
      </c>
      <c r="F110" s="2"/>
      <c r="G110" s="31">
        <f t="shared" si="2"/>
        <v>0</v>
      </c>
    </row>
    <row r="111" spans="1:7" x14ac:dyDescent="0.25">
      <c r="A111" s="32">
        <v>106</v>
      </c>
      <c r="B111" s="50"/>
      <c r="C111" s="31"/>
      <c r="D111" s="4"/>
      <c r="E111" s="31">
        <f>('Punkty Poboru Energii Elektrycz'!K111*B111*4)+(D111*48)</f>
        <v>0</v>
      </c>
      <c r="F111" s="2"/>
      <c r="G111" s="31">
        <f t="shared" si="2"/>
        <v>0</v>
      </c>
    </row>
    <row r="112" spans="1:7" x14ac:dyDescent="0.25">
      <c r="A112" s="32">
        <v>107</v>
      </c>
      <c r="B112" s="50"/>
      <c r="C112" s="31"/>
      <c r="D112" s="4"/>
      <c r="E112" s="31">
        <f>('Punkty Poboru Energii Elektrycz'!K112*B112*4)+(D112*48)</f>
        <v>0</v>
      </c>
      <c r="F112" s="2"/>
      <c r="G112" s="31">
        <f t="shared" si="2"/>
        <v>0</v>
      </c>
    </row>
    <row r="113" spans="1:7" x14ac:dyDescent="0.25">
      <c r="A113" s="32">
        <v>108</v>
      </c>
      <c r="B113" s="50"/>
      <c r="C113" s="31"/>
      <c r="D113" s="4"/>
      <c r="E113" s="31">
        <f>('Punkty Poboru Energii Elektrycz'!K113*B113*4)+(D113*48)</f>
        <v>0</v>
      </c>
      <c r="F113" s="2"/>
      <c r="G113" s="31">
        <f t="shared" si="2"/>
        <v>0</v>
      </c>
    </row>
    <row r="114" spans="1:7" x14ac:dyDescent="0.25">
      <c r="A114" s="32">
        <v>109</v>
      </c>
      <c r="B114" s="50"/>
      <c r="C114" s="31"/>
      <c r="D114" s="4"/>
      <c r="E114" s="31">
        <f>('Punkty Poboru Energii Elektrycz'!K114*B114*4)+(D114*48)</f>
        <v>0</v>
      </c>
      <c r="F114" s="2"/>
      <c r="G114" s="31">
        <f t="shared" si="2"/>
        <v>0</v>
      </c>
    </row>
    <row r="115" spans="1:7" x14ac:dyDescent="0.25">
      <c r="A115" s="32">
        <v>110</v>
      </c>
      <c r="B115" s="50"/>
      <c r="C115" s="31"/>
      <c r="D115" s="4"/>
      <c r="E115" s="31">
        <f>('Punkty Poboru Energii Elektrycz'!K115*B115*4)+(D115*48)</f>
        <v>0</v>
      </c>
      <c r="F115" s="2"/>
      <c r="G115" s="31">
        <f t="shared" si="2"/>
        <v>0</v>
      </c>
    </row>
    <row r="116" spans="1:7" x14ac:dyDescent="0.25">
      <c r="A116" s="32">
        <v>111</v>
      </c>
      <c r="B116" s="50"/>
      <c r="C116" s="31"/>
      <c r="D116" s="4"/>
      <c r="E116" s="31">
        <f>('Punkty Poboru Energii Elektrycz'!K116*B116*4)+(D116*48)</f>
        <v>0</v>
      </c>
      <c r="F116" s="2"/>
      <c r="G116" s="31">
        <f t="shared" si="2"/>
        <v>0</v>
      </c>
    </row>
    <row r="117" spans="1:7" x14ac:dyDescent="0.25">
      <c r="A117" s="32">
        <v>112</v>
      </c>
      <c r="B117" s="50"/>
      <c r="C117" s="31"/>
      <c r="D117" s="4"/>
      <c r="E117" s="31">
        <f>('Punkty Poboru Energii Elektrycz'!K117*B117*4)+(D117*48)</f>
        <v>0</v>
      </c>
      <c r="F117" s="2"/>
      <c r="G117" s="31">
        <f t="shared" si="2"/>
        <v>0</v>
      </c>
    </row>
    <row r="118" spans="1:7" x14ac:dyDescent="0.25">
      <c r="A118" s="32">
        <v>113</v>
      </c>
      <c r="B118" s="50"/>
      <c r="C118" s="31"/>
      <c r="D118" s="4"/>
      <c r="E118" s="31">
        <f>('Punkty Poboru Energii Elektrycz'!K118*B118*4)+(D118*48)</f>
        <v>0</v>
      </c>
      <c r="F118" s="2"/>
      <c r="G118" s="31">
        <f t="shared" si="2"/>
        <v>0</v>
      </c>
    </row>
    <row r="119" spans="1:7" x14ac:dyDescent="0.25">
      <c r="A119" s="32">
        <v>114</v>
      </c>
      <c r="B119" s="50"/>
      <c r="C119" s="31"/>
      <c r="D119" s="4"/>
      <c r="E119" s="31">
        <f>('Punkty Poboru Energii Elektrycz'!K119*B119*4)+(D119*48)</f>
        <v>0</v>
      </c>
      <c r="F119" s="2"/>
      <c r="G119" s="31">
        <f t="shared" si="2"/>
        <v>0</v>
      </c>
    </row>
    <row r="120" spans="1:7" x14ac:dyDescent="0.25">
      <c r="A120" s="32">
        <v>115</v>
      </c>
      <c r="B120" s="50"/>
      <c r="C120" s="31"/>
      <c r="D120" s="4"/>
      <c r="E120" s="31">
        <f>('Punkty Poboru Energii Elektrycz'!K120*B120*4)+(D120*48)</f>
        <v>0</v>
      </c>
      <c r="F120" s="2"/>
      <c r="G120" s="31">
        <f t="shared" si="2"/>
        <v>0</v>
      </c>
    </row>
    <row r="121" spans="1:7" x14ac:dyDescent="0.25">
      <c r="A121" s="32">
        <v>116</v>
      </c>
      <c r="B121" s="50"/>
      <c r="C121" s="31"/>
      <c r="D121" s="4"/>
      <c r="E121" s="31">
        <f>('Punkty Poboru Energii Elektrycz'!K121*B121*4)+(D121*48)</f>
        <v>0</v>
      </c>
      <c r="F121" s="2"/>
      <c r="G121" s="31">
        <f t="shared" si="2"/>
        <v>0</v>
      </c>
    </row>
    <row r="122" spans="1:7" x14ac:dyDescent="0.25">
      <c r="A122" s="32">
        <v>117</v>
      </c>
      <c r="B122" s="50"/>
      <c r="C122" s="31"/>
      <c r="D122" s="4"/>
      <c r="E122" s="31">
        <f>('Punkty Poboru Energii Elektrycz'!K122*B122*4)+(D122*48)</f>
        <v>0</v>
      </c>
      <c r="F122" s="2"/>
      <c r="G122" s="31">
        <f t="shared" si="2"/>
        <v>0</v>
      </c>
    </row>
    <row r="123" spans="1:7" x14ac:dyDescent="0.25">
      <c r="A123" s="32">
        <v>118</v>
      </c>
      <c r="B123" s="50"/>
      <c r="C123" s="31"/>
      <c r="D123" s="4"/>
      <c r="E123" s="31">
        <f>('Punkty Poboru Energii Elektrycz'!K123*B123*4)+(D123*48)</f>
        <v>0</v>
      </c>
      <c r="F123" s="2"/>
      <c r="G123" s="31">
        <f t="shared" si="2"/>
        <v>0</v>
      </c>
    </row>
    <row r="124" spans="1:7" x14ac:dyDescent="0.25">
      <c r="A124" s="32">
        <v>119</v>
      </c>
      <c r="B124" s="50"/>
      <c r="C124" s="31"/>
      <c r="D124" s="4"/>
      <c r="E124" s="31">
        <f>('Punkty Poboru Energii Elektrycz'!K124*B124*4)+(D124*48)</f>
        <v>0</v>
      </c>
      <c r="F124" s="2"/>
      <c r="G124" s="31">
        <f t="shared" si="2"/>
        <v>0</v>
      </c>
    </row>
    <row r="125" spans="1:7" x14ac:dyDescent="0.25">
      <c r="A125" s="32">
        <v>120</v>
      </c>
      <c r="B125" s="50"/>
      <c r="C125" s="31"/>
      <c r="D125" s="4"/>
      <c r="E125" s="31">
        <f>('Punkty Poboru Energii Elektrycz'!K125*B125*4)+(D125*48)</f>
        <v>0</v>
      </c>
      <c r="F125" s="2"/>
      <c r="G125" s="31">
        <f t="shared" si="2"/>
        <v>0</v>
      </c>
    </row>
    <row r="126" spans="1:7" x14ac:dyDescent="0.25">
      <c r="A126" s="32">
        <v>121</v>
      </c>
      <c r="B126" s="50"/>
      <c r="C126" s="31"/>
      <c r="D126" s="4"/>
      <c r="E126" s="31">
        <f>('Punkty Poboru Energii Elektrycz'!K126*B126*4)+(D126*48)</f>
        <v>0</v>
      </c>
      <c r="F126" s="2"/>
      <c r="G126" s="31">
        <f t="shared" si="2"/>
        <v>0</v>
      </c>
    </row>
    <row r="127" spans="1:7" x14ac:dyDescent="0.25">
      <c r="A127" s="32">
        <v>122</v>
      </c>
      <c r="B127" s="50"/>
      <c r="C127" s="31"/>
      <c r="D127" s="4"/>
      <c r="E127" s="31">
        <f>('Punkty Poboru Energii Elektrycz'!K127*B127*4)+(D127*48)</f>
        <v>0</v>
      </c>
      <c r="F127" s="2"/>
      <c r="G127" s="31">
        <f t="shared" si="2"/>
        <v>0</v>
      </c>
    </row>
    <row r="128" spans="1:7" x14ac:dyDescent="0.25">
      <c r="A128" s="32">
        <v>123</v>
      </c>
      <c r="B128" s="50"/>
      <c r="C128" s="31"/>
      <c r="D128" s="4"/>
      <c r="E128" s="31">
        <f>('Punkty Poboru Energii Elektrycz'!K128*B128*4)+(D128*48)</f>
        <v>0</v>
      </c>
      <c r="F128" s="2"/>
      <c r="G128" s="31">
        <f t="shared" si="2"/>
        <v>0</v>
      </c>
    </row>
    <row r="129" spans="1:7" x14ac:dyDescent="0.25">
      <c r="A129" s="32">
        <v>124</v>
      </c>
      <c r="B129" s="50"/>
      <c r="C129" s="31"/>
      <c r="D129" s="4"/>
      <c r="E129" s="31">
        <f>('Punkty Poboru Energii Elektrycz'!K129*B129*4)+(D129*48)</f>
        <v>0</v>
      </c>
      <c r="F129" s="2"/>
      <c r="G129" s="31">
        <f t="shared" si="2"/>
        <v>0</v>
      </c>
    </row>
    <row r="130" spans="1:7" x14ac:dyDescent="0.25">
      <c r="A130" s="32">
        <v>125</v>
      </c>
      <c r="B130" s="50"/>
      <c r="C130" s="31"/>
      <c r="D130" s="4"/>
      <c r="E130" s="31">
        <f>('Punkty Poboru Energii Elektrycz'!K130*B130*4)+(D130*48)</f>
        <v>0</v>
      </c>
      <c r="F130" s="2"/>
      <c r="G130" s="31">
        <f t="shared" si="2"/>
        <v>0</v>
      </c>
    </row>
    <row r="131" spans="1:7" x14ac:dyDescent="0.25">
      <c r="A131" s="32">
        <v>126</v>
      </c>
      <c r="B131" s="50"/>
      <c r="C131" s="31"/>
      <c r="D131" s="4"/>
      <c r="E131" s="31">
        <f>('Punkty Poboru Energii Elektrycz'!K131*B131*4)+(D131*48)</f>
        <v>0</v>
      </c>
      <c r="F131" s="2"/>
      <c r="G131" s="31">
        <f t="shared" si="2"/>
        <v>0</v>
      </c>
    </row>
    <row r="132" spans="1:7" x14ac:dyDescent="0.25">
      <c r="A132" s="32">
        <v>127</v>
      </c>
      <c r="B132" s="50"/>
      <c r="C132" s="31"/>
      <c r="D132" s="4"/>
      <c r="E132" s="31">
        <f>('Punkty Poboru Energii Elektrycz'!K132*B132*4)+(D132*48)</f>
        <v>0</v>
      </c>
      <c r="F132" s="2"/>
      <c r="G132" s="31">
        <f t="shared" si="2"/>
        <v>0</v>
      </c>
    </row>
    <row r="133" spans="1:7" x14ac:dyDescent="0.25">
      <c r="A133" s="32">
        <v>128</v>
      </c>
      <c r="B133" s="50"/>
      <c r="C133" s="31"/>
      <c r="D133" s="4"/>
      <c r="E133" s="31">
        <f>('Punkty Poboru Energii Elektrycz'!K133*B133*4)+(D133*48)</f>
        <v>0</v>
      </c>
      <c r="F133" s="2"/>
      <c r="G133" s="31">
        <f t="shared" si="2"/>
        <v>0</v>
      </c>
    </row>
    <row r="134" spans="1:7" x14ac:dyDescent="0.25">
      <c r="A134" s="32">
        <v>129</v>
      </c>
      <c r="B134" s="50"/>
      <c r="C134" s="31"/>
      <c r="D134" s="4"/>
      <c r="E134" s="31">
        <f>('Punkty Poboru Energii Elektrycz'!K134*B134*4)+(D134*48)</f>
        <v>0</v>
      </c>
      <c r="F134" s="2"/>
      <c r="G134" s="31">
        <f t="shared" si="2"/>
        <v>0</v>
      </c>
    </row>
    <row r="135" spans="1:7" x14ac:dyDescent="0.25">
      <c r="A135" s="32">
        <v>130</v>
      </c>
      <c r="B135" s="50"/>
      <c r="C135" s="31"/>
      <c r="D135" s="4"/>
      <c r="E135" s="31">
        <f>('Punkty Poboru Energii Elektrycz'!K135*B135*4)+(D135*48)</f>
        <v>0</v>
      </c>
      <c r="F135" s="2"/>
      <c r="G135" s="31">
        <f t="shared" si="2"/>
        <v>0</v>
      </c>
    </row>
    <row r="136" spans="1:7" x14ac:dyDescent="0.25">
      <c r="A136" s="32">
        <v>131</v>
      </c>
      <c r="B136" s="50"/>
      <c r="C136" s="31"/>
      <c r="D136" s="4"/>
      <c r="E136" s="31">
        <f>('Punkty Poboru Energii Elektrycz'!K136*B136*4)+(D136*48)</f>
        <v>0</v>
      </c>
      <c r="F136" s="2"/>
      <c r="G136" s="31">
        <f t="shared" si="2"/>
        <v>0</v>
      </c>
    </row>
    <row r="137" spans="1:7" x14ac:dyDescent="0.25">
      <c r="A137" s="32">
        <v>132</v>
      </c>
      <c r="B137" s="50"/>
      <c r="C137" s="31"/>
      <c r="D137" s="4"/>
      <c r="E137" s="31">
        <f>('Punkty Poboru Energii Elektrycz'!K137*B137*4)+(D137*48)</f>
        <v>0</v>
      </c>
      <c r="F137" s="2"/>
      <c r="G137" s="31">
        <f t="shared" si="2"/>
        <v>0</v>
      </c>
    </row>
    <row r="138" spans="1:7" x14ac:dyDescent="0.25">
      <c r="A138" s="32">
        <v>133</v>
      </c>
      <c r="B138" s="50"/>
      <c r="C138" s="31"/>
      <c r="D138" s="4"/>
      <c r="E138" s="31">
        <f>('Punkty Poboru Energii Elektrycz'!K138*B138*4)+(D138*48)</f>
        <v>0</v>
      </c>
      <c r="F138" s="2"/>
      <c r="G138" s="31">
        <f t="shared" si="2"/>
        <v>0</v>
      </c>
    </row>
    <row r="139" spans="1:7" x14ac:dyDescent="0.25">
      <c r="A139" s="32">
        <v>134</v>
      </c>
      <c r="B139" s="50"/>
      <c r="C139" s="31"/>
      <c r="D139" s="4"/>
      <c r="E139" s="31">
        <f>('Punkty Poboru Energii Elektrycz'!K139*B139*4)+(D139*48)</f>
        <v>0</v>
      </c>
      <c r="F139" s="2"/>
      <c r="G139" s="31">
        <f t="shared" si="2"/>
        <v>0</v>
      </c>
    </row>
    <row r="140" spans="1:7" x14ac:dyDescent="0.25">
      <c r="A140" s="32">
        <v>135</v>
      </c>
      <c r="B140" s="50"/>
      <c r="C140" s="31"/>
      <c r="D140" s="4"/>
      <c r="E140" s="31">
        <f>('Punkty Poboru Energii Elektrycz'!K140*B140*4)+(D140*48)</f>
        <v>0</v>
      </c>
      <c r="F140" s="2"/>
      <c r="G140" s="31">
        <f t="shared" si="2"/>
        <v>0</v>
      </c>
    </row>
    <row r="141" spans="1:7" x14ac:dyDescent="0.25">
      <c r="A141" s="32">
        <v>136</v>
      </c>
      <c r="B141" s="50"/>
      <c r="C141" s="31"/>
      <c r="D141" s="4"/>
      <c r="E141" s="31">
        <f>('Punkty Poboru Energii Elektrycz'!K141*B141*4)+(D141*48)</f>
        <v>0</v>
      </c>
      <c r="F141" s="2"/>
      <c r="G141" s="31">
        <f t="shared" si="2"/>
        <v>0</v>
      </c>
    </row>
    <row r="142" spans="1:7" x14ac:dyDescent="0.25">
      <c r="A142" s="32">
        <v>137</v>
      </c>
      <c r="B142" s="50"/>
      <c r="C142" s="31"/>
      <c r="D142" s="4"/>
      <c r="E142" s="31">
        <f>('Punkty Poboru Energii Elektrycz'!K142*B142*4)+(D142*48)</f>
        <v>0</v>
      </c>
      <c r="F142" s="2"/>
      <c r="G142" s="31">
        <f t="shared" si="2"/>
        <v>0</v>
      </c>
    </row>
    <row r="143" spans="1:7" x14ac:dyDescent="0.25">
      <c r="A143" s="32">
        <v>138</v>
      </c>
      <c r="B143" s="50"/>
      <c r="C143" s="31"/>
      <c r="D143" s="4"/>
      <c r="E143" s="31">
        <f>('Punkty Poboru Energii Elektrycz'!K143*B143*4)+(D143*48)</f>
        <v>0</v>
      </c>
      <c r="F143" s="2"/>
      <c r="G143" s="31">
        <f t="shared" si="2"/>
        <v>0</v>
      </c>
    </row>
    <row r="144" spans="1:7" x14ac:dyDescent="0.25">
      <c r="A144" s="32">
        <v>139</v>
      </c>
      <c r="B144" s="50"/>
      <c r="C144" s="31"/>
      <c r="D144" s="4"/>
      <c r="E144" s="31">
        <f>('Punkty Poboru Energii Elektrycz'!K144*B144*4)+(D144*48)</f>
        <v>0</v>
      </c>
      <c r="F144" s="2"/>
      <c r="G144" s="31">
        <f t="shared" si="2"/>
        <v>0</v>
      </c>
    </row>
    <row r="145" spans="1:7" x14ac:dyDescent="0.25">
      <c r="A145" s="32">
        <v>140</v>
      </c>
      <c r="B145" s="50"/>
      <c r="C145" s="31"/>
      <c r="D145" s="4"/>
      <c r="E145" s="31">
        <f>('Punkty Poboru Energii Elektrycz'!K145*B145*4)+(D145*48)</f>
        <v>0</v>
      </c>
      <c r="F145" s="2"/>
      <c r="G145" s="31">
        <f t="shared" si="2"/>
        <v>0</v>
      </c>
    </row>
    <row r="146" spans="1:7" x14ac:dyDescent="0.25">
      <c r="A146" s="32">
        <v>141</v>
      </c>
      <c r="B146" s="50"/>
      <c r="C146" s="31"/>
      <c r="D146" s="4"/>
      <c r="E146" s="31">
        <f>('Punkty Poboru Energii Elektrycz'!K146*B146*4)+(D146*48)</f>
        <v>0</v>
      </c>
      <c r="F146" s="2"/>
      <c r="G146" s="31">
        <f t="shared" si="2"/>
        <v>0</v>
      </c>
    </row>
    <row r="147" spans="1:7" x14ac:dyDescent="0.25">
      <c r="A147" s="32">
        <v>142</v>
      </c>
      <c r="B147" s="50"/>
      <c r="C147" s="31"/>
      <c r="D147" s="4"/>
      <c r="E147" s="31">
        <f>('Punkty Poboru Energii Elektrycz'!K147*B147*4)+(D147*48)</f>
        <v>0</v>
      </c>
      <c r="F147" s="2"/>
      <c r="G147" s="31">
        <f t="shared" si="2"/>
        <v>0</v>
      </c>
    </row>
    <row r="148" spans="1:7" x14ac:dyDescent="0.25">
      <c r="A148" s="32">
        <v>143</v>
      </c>
      <c r="B148" s="50"/>
      <c r="C148" s="31"/>
      <c r="D148" s="4"/>
      <c r="E148" s="31">
        <f>('Punkty Poboru Energii Elektrycz'!K148*B148*4)+(D148*48)</f>
        <v>0</v>
      </c>
      <c r="F148" s="2"/>
      <c r="G148" s="31">
        <f t="shared" si="2"/>
        <v>0</v>
      </c>
    </row>
    <row r="149" spans="1:7" x14ac:dyDescent="0.25">
      <c r="A149" s="32">
        <v>144</v>
      </c>
      <c r="B149" s="50"/>
      <c r="C149" s="31"/>
      <c r="D149" s="4"/>
      <c r="E149" s="31">
        <f>('Punkty Poboru Energii Elektrycz'!K149*B149*4)+(D149*48)</f>
        <v>0</v>
      </c>
      <c r="F149" s="2"/>
      <c r="G149" s="31">
        <f t="shared" si="2"/>
        <v>0</v>
      </c>
    </row>
    <row r="150" spans="1:7" x14ac:dyDescent="0.25">
      <c r="A150" s="32">
        <v>145</v>
      </c>
      <c r="B150" s="50"/>
      <c r="C150" s="31"/>
      <c r="D150" s="4"/>
      <c r="E150" s="31">
        <f>('Punkty Poboru Energii Elektrycz'!K150*B150*4)+(D150*48)</f>
        <v>0</v>
      </c>
      <c r="F150" s="2"/>
      <c r="G150" s="31">
        <f t="shared" si="2"/>
        <v>0</v>
      </c>
    </row>
    <row r="151" spans="1:7" x14ac:dyDescent="0.25">
      <c r="A151" s="32">
        <v>146</v>
      </c>
      <c r="B151" s="50"/>
      <c r="C151" s="31"/>
      <c r="D151" s="4"/>
      <c r="E151" s="31">
        <f>('Punkty Poboru Energii Elektrycz'!K151*B151*4)+(D151*48)</f>
        <v>0</v>
      </c>
      <c r="F151" s="2"/>
      <c r="G151" s="31">
        <f t="shared" si="2"/>
        <v>0</v>
      </c>
    </row>
    <row r="152" spans="1:7" x14ac:dyDescent="0.25">
      <c r="A152" s="32">
        <v>147</v>
      </c>
      <c r="B152" s="50"/>
      <c r="C152" s="31"/>
      <c r="D152" s="4"/>
      <c r="E152" s="31">
        <f>('Punkty Poboru Energii Elektrycz'!K152*B152*4)+(D152*48)</f>
        <v>0</v>
      </c>
      <c r="F152" s="2"/>
      <c r="G152" s="31">
        <f t="shared" si="2"/>
        <v>0</v>
      </c>
    </row>
    <row r="153" spans="1:7" x14ac:dyDescent="0.25">
      <c r="A153" s="32">
        <v>148</v>
      </c>
      <c r="B153" s="50"/>
      <c r="C153" s="31"/>
      <c r="D153" s="4"/>
      <c r="E153" s="31">
        <f>('Punkty Poboru Energii Elektrycz'!K153*B153*4)+(D153*48)</f>
        <v>0</v>
      </c>
      <c r="F153" s="2"/>
      <c r="G153" s="31">
        <f t="shared" si="2"/>
        <v>0</v>
      </c>
    </row>
    <row r="154" spans="1:7" x14ac:dyDescent="0.25">
      <c r="A154" s="32">
        <v>149</v>
      </c>
      <c r="B154" s="50"/>
      <c r="C154" s="31"/>
      <c r="D154" s="4"/>
      <c r="E154" s="31">
        <f>('Punkty Poboru Energii Elektrycz'!K154*B154*4)+(D154*48)</f>
        <v>0</v>
      </c>
      <c r="F154" s="2"/>
      <c r="G154" s="31">
        <f t="shared" ref="G154:G169" si="3">(E154)+(E154*F154%)</f>
        <v>0</v>
      </c>
    </row>
    <row r="155" spans="1:7" x14ac:dyDescent="0.25">
      <c r="A155" s="32">
        <v>150</v>
      </c>
      <c r="B155" s="50"/>
      <c r="C155" s="31"/>
      <c r="D155" s="4"/>
      <c r="E155" s="31">
        <f>('Punkty Poboru Energii Elektrycz'!K155*B155*4)+(D155*48)</f>
        <v>0</v>
      </c>
      <c r="F155" s="2"/>
      <c r="G155" s="31">
        <f t="shared" si="3"/>
        <v>0</v>
      </c>
    </row>
    <row r="156" spans="1:7" x14ac:dyDescent="0.25">
      <c r="A156" s="32">
        <v>151</v>
      </c>
      <c r="B156" s="50"/>
      <c r="C156" s="31"/>
      <c r="D156" s="4"/>
      <c r="E156" s="31">
        <f>('Punkty Poboru Energii Elektrycz'!K156*B156*4)+(D156*48)</f>
        <v>0</v>
      </c>
      <c r="F156" s="2"/>
      <c r="G156" s="31">
        <f t="shared" si="3"/>
        <v>0</v>
      </c>
    </row>
    <row r="157" spans="1:7" x14ac:dyDescent="0.25">
      <c r="A157" s="32">
        <v>152</v>
      </c>
      <c r="B157" s="50"/>
      <c r="C157" s="31"/>
      <c r="D157" s="4"/>
      <c r="E157" s="31">
        <f>('Punkty Poboru Energii Elektrycz'!K157*B157*4)+(D157*48)</f>
        <v>0</v>
      </c>
      <c r="F157" s="2"/>
      <c r="G157" s="31">
        <f t="shared" si="3"/>
        <v>0</v>
      </c>
    </row>
    <row r="158" spans="1:7" x14ac:dyDescent="0.25">
      <c r="A158" s="32">
        <v>153</v>
      </c>
      <c r="B158" s="50"/>
      <c r="C158" s="31"/>
      <c r="D158" s="4"/>
      <c r="E158" s="31">
        <f>('Punkty Poboru Energii Elektrycz'!K158*B158*4)+(D158*48)</f>
        <v>0</v>
      </c>
      <c r="F158" s="2"/>
      <c r="G158" s="31">
        <f t="shared" si="3"/>
        <v>0</v>
      </c>
    </row>
    <row r="159" spans="1:7" x14ac:dyDescent="0.25">
      <c r="A159" s="32">
        <v>154</v>
      </c>
      <c r="B159" s="50"/>
      <c r="C159" s="31"/>
      <c r="D159" s="4"/>
      <c r="E159" s="31">
        <f>('Punkty Poboru Energii Elektrycz'!K159*B159*4)+(D159*48)</f>
        <v>0</v>
      </c>
      <c r="F159" s="2"/>
      <c r="G159" s="31">
        <f t="shared" si="3"/>
        <v>0</v>
      </c>
    </row>
    <row r="160" spans="1:7" x14ac:dyDescent="0.25">
      <c r="A160" s="32">
        <v>155</v>
      </c>
      <c r="B160" s="50"/>
      <c r="C160" s="31"/>
      <c r="D160" s="4"/>
      <c r="E160" s="31">
        <f>('Punkty Poboru Energii Elektrycz'!K160*B160*4)+(D160*48)</f>
        <v>0</v>
      </c>
      <c r="F160" s="2"/>
      <c r="G160" s="31">
        <f t="shared" si="3"/>
        <v>0</v>
      </c>
    </row>
    <row r="161" spans="1:7" x14ac:dyDescent="0.25">
      <c r="A161" s="32">
        <v>156</v>
      </c>
      <c r="B161" s="50"/>
      <c r="C161" s="31"/>
      <c r="D161" s="4"/>
      <c r="E161" s="31">
        <f>('Punkty Poboru Energii Elektrycz'!K161*B161*4)+(D161*48)</f>
        <v>0</v>
      </c>
      <c r="F161" s="2"/>
      <c r="G161" s="31">
        <f t="shared" si="3"/>
        <v>0</v>
      </c>
    </row>
    <row r="162" spans="1:7" x14ac:dyDescent="0.25">
      <c r="A162" s="32">
        <v>157</v>
      </c>
      <c r="B162" s="50"/>
      <c r="C162" s="31"/>
      <c r="D162" s="4"/>
      <c r="E162" s="31">
        <f>('Punkty Poboru Energii Elektrycz'!K162*B162*4)+(D162*48)</f>
        <v>0</v>
      </c>
      <c r="F162" s="2"/>
      <c r="G162" s="31">
        <f t="shared" si="3"/>
        <v>0</v>
      </c>
    </row>
    <row r="163" spans="1:7" x14ac:dyDescent="0.25">
      <c r="A163" s="32">
        <v>158</v>
      </c>
      <c r="B163" s="50"/>
      <c r="C163" s="31"/>
      <c r="D163" s="4"/>
      <c r="E163" s="31">
        <f>('Punkty Poboru Energii Elektrycz'!K163*B163*4)+(D163*48)</f>
        <v>0</v>
      </c>
      <c r="F163" s="2"/>
      <c r="G163" s="31">
        <f t="shared" si="3"/>
        <v>0</v>
      </c>
    </row>
    <row r="164" spans="1:7" x14ac:dyDescent="0.25">
      <c r="A164" s="32">
        <v>159</v>
      </c>
      <c r="B164" s="50"/>
      <c r="C164" s="31"/>
      <c r="D164" s="4"/>
      <c r="E164" s="31">
        <f>('Punkty Poboru Energii Elektrycz'!K164*B164*4)+(D164*48)</f>
        <v>0</v>
      </c>
      <c r="F164" s="2"/>
      <c r="G164" s="31">
        <f t="shared" si="3"/>
        <v>0</v>
      </c>
    </row>
    <row r="165" spans="1:7" x14ac:dyDescent="0.25">
      <c r="A165" s="32">
        <v>160</v>
      </c>
      <c r="B165" s="50"/>
      <c r="C165" s="31"/>
      <c r="D165" s="4"/>
      <c r="E165" s="31">
        <f>('Punkty Poboru Energii Elektrycz'!K165*B165*4)+(D165*48)</f>
        <v>0</v>
      </c>
      <c r="F165" s="2"/>
      <c r="G165" s="31">
        <f t="shared" si="3"/>
        <v>0</v>
      </c>
    </row>
    <row r="166" spans="1:7" x14ac:dyDescent="0.25">
      <c r="A166" s="32">
        <v>161</v>
      </c>
      <c r="B166" s="50"/>
      <c r="C166" s="31"/>
      <c r="D166" s="4"/>
      <c r="E166" s="31">
        <f>('Punkty Poboru Energii Elektrycz'!K166*B166*4)+(D166*48)</f>
        <v>0</v>
      </c>
      <c r="F166" s="2"/>
      <c r="G166" s="31">
        <f t="shared" si="3"/>
        <v>0</v>
      </c>
    </row>
    <row r="167" spans="1:7" x14ac:dyDescent="0.25">
      <c r="A167" s="32">
        <v>162</v>
      </c>
      <c r="B167" s="50"/>
      <c r="C167" s="31"/>
      <c r="D167" s="4"/>
      <c r="E167" s="31">
        <f>('Punkty Poboru Energii Elektrycz'!K167*B167*4)+(D167*48)</f>
        <v>0</v>
      </c>
      <c r="F167" s="2"/>
      <c r="G167" s="31">
        <f t="shared" si="3"/>
        <v>0</v>
      </c>
    </row>
    <row r="168" spans="1:7" x14ac:dyDescent="0.25">
      <c r="A168" s="32">
        <v>163</v>
      </c>
      <c r="B168" s="50"/>
      <c r="C168" s="31"/>
      <c r="D168" s="4"/>
      <c r="E168" s="31">
        <f>('Punkty Poboru Energii Elektrycz'!K168*B168*4)+(D168*48)</f>
        <v>0</v>
      </c>
      <c r="F168" s="2"/>
      <c r="G168" s="31">
        <f t="shared" si="3"/>
        <v>0</v>
      </c>
    </row>
    <row r="169" spans="1:7" ht="15.75" thickBot="1" x14ac:dyDescent="0.3">
      <c r="A169" s="32">
        <v>164</v>
      </c>
      <c r="B169" s="50"/>
      <c r="C169" s="31"/>
      <c r="D169" s="4"/>
      <c r="E169" s="31">
        <f>('Punkty Poboru Energii Elektrycz'!K169*B169*4)+(D169*48)</f>
        <v>0</v>
      </c>
      <c r="F169" s="2"/>
      <c r="G169" s="31">
        <f t="shared" si="3"/>
        <v>0</v>
      </c>
    </row>
    <row r="170" spans="1:7" ht="15.75" thickBot="1" x14ac:dyDescent="0.3">
      <c r="A170" s="85" t="s">
        <v>291</v>
      </c>
      <c r="B170" s="86"/>
      <c r="C170" s="86"/>
      <c r="D170" s="87"/>
      <c r="E170" s="33">
        <f>SUM(E6:E169)</f>
        <v>0</v>
      </c>
      <c r="F170" s="34"/>
      <c r="G170" s="33">
        <f>SUM(G6:G169)</f>
        <v>0</v>
      </c>
    </row>
    <row r="173" spans="1:7" x14ac:dyDescent="0.25">
      <c r="A173" s="35" t="s">
        <v>285</v>
      </c>
      <c r="B173" s="35" t="s">
        <v>292</v>
      </c>
      <c r="C173" s="35"/>
      <c r="D173" s="35"/>
    </row>
    <row r="175" spans="1:7" x14ac:dyDescent="0.25">
      <c r="A175" t="s">
        <v>286</v>
      </c>
    </row>
    <row r="176" spans="1:7" ht="66" customHeight="1" x14ac:dyDescent="0.25">
      <c r="A176" s="79" t="s">
        <v>295</v>
      </c>
      <c r="B176" s="79"/>
      <c r="C176" s="79"/>
      <c r="D176" s="79"/>
      <c r="E176" s="79"/>
      <c r="F176" s="79"/>
      <c r="G176" s="79"/>
    </row>
  </sheetData>
  <protectedRanges>
    <protectedRange sqref="C59 B6:B169" name="Rozstęp1"/>
    <protectedRange sqref="D6:D169" name="Rozstęp3"/>
    <protectedRange sqref="F6:F169" name="Rozstęp4"/>
    <protectedRange sqref="B174" name="ro"/>
  </protectedRanges>
  <mergeCells count="16">
    <mergeCell ref="A176:G176"/>
    <mergeCell ref="C2:C3"/>
    <mergeCell ref="A4:A5"/>
    <mergeCell ref="B4:B5"/>
    <mergeCell ref="D4:D5"/>
    <mergeCell ref="E4:E5"/>
    <mergeCell ref="A170:D170"/>
    <mergeCell ref="C4:C5"/>
    <mergeCell ref="F4:F5"/>
    <mergeCell ref="G4:G5"/>
    <mergeCell ref="A2:A3"/>
    <mergeCell ref="B2:B3"/>
    <mergeCell ref="D2:D3"/>
    <mergeCell ref="E2:E3"/>
    <mergeCell ref="F2:F3"/>
    <mergeCell ref="G2:G3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 differentFirst="1">
    <firstHeader>&amp;CCENA SPRZEDAŻY ENERGII ELEKTRYCZNEJ
&amp;R&amp;"-,Kursywa"&amp;10Załącznik  1a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Punkty Poboru Energii Elektrycz</vt:lpstr>
      <vt:lpstr>Cena Sprzedaży Energii Elektryc</vt:lpstr>
      <vt:lpstr>Arkusz3</vt:lpstr>
      <vt:lpstr>'Cena Sprzedaży Energii Elektryc'!Obszar_wydruku</vt:lpstr>
      <vt:lpstr>'Punkty Poboru Energii Elektrycz'!Obszar_wydruku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Kłopotowska</dc:creator>
  <cp:lastModifiedBy>Beata Kłopotowska</cp:lastModifiedBy>
  <cp:lastPrinted>2014-09-11T08:54:47Z</cp:lastPrinted>
  <dcterms:created xsi:type="dcterms:W3CDTF">2014-08-11T08:38:18Z</dcterms:created>
  <dcterms:modified xsi:type="dcterms:W3CDTF">2014-09-11T08:54:47Z</dcterms:modified>
</cp:coreProperties>
</file>