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6" sheetId="1" r:id="rId1"/>
    <sheet name="Inwestycje zał. 7" sheetId="2" r:id="rId2"/>
    <sheet name="Remonty zał. 8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6'!$1:$3</definedName>
    <definedName name="_xlnm.Print_Titles" localSheetId="1">'Inwestycje zał. 7'!$1:$3</definedName>
    <definedName name="_xlnm.Print_Titles" localSheetId="2">'Remonty zał. 8'!$1:$2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<sst xmlns="http://schemas.openxmlformats.org/spreadsheetml/2006/main" count="269" uniqueCount="222">
  <si>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</si>
  <si>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</si>
  <si>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</si>
  <si>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</si>
  <si>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</si>
  <si>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</si>
  <si>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</si>
  <si>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</si>
  <si>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</si>
  <si>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</si>
  <si>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</si>
  <si>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 xml:space="preserve">ADMINISTRACJA PUBLICZNA </t>
  </si>
  <si>
    <t xml:space="preserve">Urzędy gmin (miast i miast na prawach powiatu) </t>
  </si>
  <si>
    <t>BEZPIECZEŃSTWO PUBLICZNE I OCHRONA PRZECIWPOŻAROWA</t>
  </si>
  <si>
    <t>Komendy powiatowe Państwowej Straży Pożarnej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</si>
  <si>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</si>
  <si>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</si>
  <si>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</si>
  <si>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</si>
  <si>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</si>
  <si>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</si>
  <si>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</si>
  <si>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</si>
  <si>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</si>
  <si>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</si>
  <si>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</si>
  <si>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</si>
  <si>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</si>
  <si>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</si>
  <si>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</si>
  <si>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</si>
  <si>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EDUKACYJNA OPIEKA WYCHOWAWCZA</t>
  </si>
  <si>
    <t>Przedszkola</t>
  </si>
  <si>
    <t xml:space="preserve">Domy pomocy społecznej </t>
  </si>
  <si>
    <t xml:space="preserve">Ośrodki pomocy społecznej </t>
  </si>
  <si>
    <t>Gimnazja</t>
  </si>
  <si>
    <t>%                7:4</t>
  </si>
  <si>
    <t>%                5:4</t>
  </si>
  <si>
    <t>Budowa obwodnicy północnej, w tym: odc. od ul. Oleskiej do ul. Strzeleckiej</t>
  </si>
  <si>
    <t>Dokumentacja przyszłościowa</t>
  </si>
  <si>
    <t xml:space="preserve">Drogi wewnętrzne </t>
  </si>
  <si>
    <t>Nadzór budowlany</t>
  </si>
  <si>
    <t>Zakup sprzętu komputerowego</t>
  </si>
  <si>
    <t>Rozbudowa cmentarza komunalnego - Półwieś - etap I</t>
  </si>
  <si>
    <t>Komputeryzacja Urzędu Miasta</t>
  </si>
  <si>
    <t>Zakupy inwestycyjne sprzętu</t>
  </si>
  <si>
    <t>OCHRONA ZDROWIA</t>
  </si>
  <si>
    <t>Lecznictwo ambulatoryjne</t>
  </si>
  <si>
    <t>Państwowy Fundusz Rehabilitacji Osób Niepełnosprawnych</t>
  </si>
  <si>
    <t>Powiatowe urzędy pracy</t>
  </si>
  <si>
    <t>Gospodarka ściekowa i ochrona wód</t>
  </si>
  <si>
    <t>Aktualizacja i dostosowanie dokumentacji projektowej do wymogów Unii Europejskiej – Projekt ISPA</t>
  </si>
  <si>
    <t>Doświetlenie ulic</t>
  </si>
  <si>
    <t>Zakłady gospodarki komunalnej</t>
  </si>
  <si>
    <t>Inwestycje z udziałem ludności</t>
  </si>
  <si>
    <t>Modernizacja systemu kanalizacji ogólnospławnej śródmieścia Opola (Kolektor "K") i budowa zbiornika retencyjnego ul.Żwirki i Wigury</t>
  </si>
  <si>
    <t>Zasilanie elektroenergetyczne Pracowniczych Ogrodów Działkowych "ODRA" przy ul.Koszyka</t>
  </si>
  <si>
    <t>Teatry dramatyczne i lalkowe</t>
  </si>
  <si>
    <t xml:space="preserve">Galerie i biura wystaw artystycznych </t>
  </si>
  <si>
    <t xml:space="preserve">Obiekty sportowe </t>
  </si>
  <si>
    <t>Remont ul.Kołłątaja</t>
  </si>
  <si>
    <t>Ścieżki rowerowe wraz z chodnikiem ul.Chabry</t>
  </si>
  <si>
    <t>Remont Urzędu Stanu Cywilnego</t>
  </si>
  <si>
    <t xml:space="preserve">OCHRONA ZDROWIA </t>
  </si>
  <si>
    <t>Remont SP ZOZ Śródmieście</t>
  </si>
  <si>
    <t>Przebudowa wiaduktu i układu komunikacyjnego oraz remont wiaduktu żelbetowego w ciągu ul.Reymonta (opracowanie dokumentacji)</t>
  </si>
  <si>
    <t xml:space="preserve">Budowa węzła komunikacyjnego ul.Niemodlińska </t>
  </si>
  <si>
    <t>Budowa wiaduktu w ciągu ul.Ozimskiej nad linią PKP (opracowanie dokumentacji)</t>
  </si>
  <si>
    <t>Budowa chodnika i ścieżki rowerowej w ul.Oświęcimskiej</t>
  </si>
  <si>
    <t>Wykonanie projektu i budowa ekranów akustycznych przy Obwodnicy Północnej - od ul.Gminnej</t>
  </si>
  <si>
    <t>Przebudowa skrzyżowania ulic: Sosnkowskiego – Pużaka – Wiejska w Opolu na typu „małe rondo”</t>
  </si>
  <si>
    <t>Budowa chodnika wraz z oświetleniem ul.Krapkowicka (opracowanie dokumentacji)</t>
  </si>
  <si>
    <t>Dokumentacja przyszłościowa, w tym dla projektów finansowanych z funduszy strukturalnych</t>
  </si>
  <si>
    <t>Opracowanie koncepcji i projektu technicznego przebudowy wiaduktu na ul.Wschodniej</t>
  </si>
  <si>
    <t xml:space="preserve">Modernizacja ul.Styki wraz z budową kanalizacji deszczowej </t>
  </si>
  <si>
    <t>Wykonanie przepustu przez rzekę Malinę wraz z włączeniem do istniejących dróg transportu rolnego - etap I</t>
  </si>
  <si>
    <t>Koncepcja parkingu na Wyspie Bolko</t>
  </si>
  <si>
    <t>Opracowanie dokumentacji Optycznej Sieci Teleinformatycznej Opola (OSTO)</t>
  </si>
  <si>
    <t>Budowa kanalizacji teleinformatycznej na odcinkach ulic Kołłątaja i Mozarta</t>
  </si>
  <si>
    <t>Nowa Wieś Królewska (instalacja gazowa, przyłącza kanalizacji sanitarnej ul.Jaronia 2, 4, 6, 8, 10 i ul.Walecki 8, 10)</t>
  </si>
  <si>
    <t>Przebudowa budynku wielorodzinnego w Opolu, przy ul.Luboszyckiej 22 na lokale socjalne</t>
  </si>
  <si>
    <t>Opracowanie dokumentacji technicznej na dokończenie budowy budynku przy ul.Srebrnej</t>
  </si>
  <si>
    <t>Wykonanie ekspertyz budynków mieszkalnych przeznaczonych do adaptacji na lokale socjalne</t>
  </si>
  <si>
    <t>Wykonanie dokumentacji projektowo – kosztorysowej na przebudowę sali wielofunkcyjnej na lokale socjalne w budynku przy ul. Odrzańskiej 4</t>
  </si>
  <si>
    <t>Modernizacja chłodni kaplicy cmentarnej cmentarza komunalnego Opole – Półwieś</t>
  </si>
  <si>
    <t>Zakup instalacji centralnego ogrzewania i wody do kaplicy cmentarnej cmentarza komunalnego Opole – Półwieś</t>
  </si>
  <si>
    <t>Zintegrowany system zarządzania miastem - zakup systemu finansowo - księgowego</t>
  </si>
  <si>
    <t>Adaptacja budynku przy ul.Budowlanych na archiwum zakładowe</t>
  </si>
  <si>
    <t>Przebudowa budynku biurowego przy ul.Budowlanych 4</t>
  </si>
  <si>
    <t>Realizacja projektu „eurząd dla mieszkańca Opolszczyzny”</t>
  </si>
  <si>
    <t>Zakup samochodu ratowniczo - gaśniczego</t>
  </si>
  <si>
    <t>Obrona cywilna</t>
  </si>
  <si>
    <t>PSP Nr 5 - remont basenu wraz z zapleczem</t>
  </si>
  <si>
    <t>PSP Nr 5 - zakup wyposażenia pływalni</t>
  </si>
  <si>
    <t>PSP Nr 5 - termomodernizacja obiektu - audyt</t>
  </si>
  <si>
    <t>PSP Nr 21 - termomodernizacja obiektu - audyt</t>
  </si>
  <si>
    <t>PSP Nr 20 - wykonanie sieci wodociągowej</t>
  </si>
  <si>
    <t>PSP Nr 20 - wykonanie ogrodzenia szkolnych kortów tenisowych</t>
  </si>
  <si>
    <t xml:space="preserve">Centrum Kształcenia Specjalnego - zakup wyposażenia </t>
  </si>
  <si>
    <t>Centrum Kształcenia Specjalnego - adaptacja obiektu żłobka przy ul.Bytnara Rudego</t>
  </si>
  <si>
    <t>Zespół Szkół Specjalnych - Publiczna Szkoła Podstawowa Nr 13 - zakup wyposażenia</t>
  </si>
  <si>
    <t>PG Nr 2 - termomodernizacja obiektu - audyt</t>
  </si>
  <si>
    <t>PG Nr 6 - rozbiórka obiektu gospodarczego i budowa terenu rekreacyjnego</t>
  </si>
  <si>
    <t>PLO Nr II - termomodernizacja obiektu - audyt</t>
  </si>
  <si>
    <t>Zespół Szkół Ogólnokształcących przy ul.Dubois 28 - termomodernizacja obiektu - audyt</t>
  </si>
  <si>
    <t>PLO Nr I - zakup sprzętu na potrzeby „Nowej Matury”</t>
  </si>
  <si>
    <t>PLO Nr II - zakup sprzętu na potrzeby „Nowej Matury”</t>
  </si>
  <si>
    <t>Zespół Szkół Ogólnokształcących – Publiczne Liceum Ogólnokształcące Nr III – zakup sprzętu na potrzeby „Nowej Matury”</t>
  </si>
  <si>
    <t>Zespół Szkół im. Prymasa Tysiąclecia – Publiczne Liceum Ogólnokształcące Nr V - zakup sprzętu na potrzeby „Nowej Matury”</t>
  </si>
  <si>
    <t xml:space="preserve">Szkoły zawodowe </t>
  </si>
  <si>
    <t xml:space="preserve">Zespół Szkół Zawodowych im.Staszica - modernizacja sali gimnastycznej </t>
  </si>
  <si>
    <t>Zespół Szkół Elektrycznych - zakup sprzętu na potrzeby „Nowej Matury”</t>
  </si>
  <si>
    <t>Zespół Szkół Mechanicznych - zakup sprzętu na potrzeby „Nowej Matury”</t>
  </si>
  <si>
    <t>Zespół Szkół Ekonomicznych - zakup sprzętu na potrzeby „Nowej Matury”</t>
  </si>
  <si>
    <t>Zespół Szkół Budowlanych - zakup sprzętu na potrzeby „Nowej Matury”</t>
  </si>
  <si>
    <t>Zespół Szkół Zawodowych im.Staszica - zakup sprzętu na potrzeby „Nowej Matury”</t>
  </si>
  <si>
    <t>Szkoły artystyczne</t>
  </si>
  <si>
    <t>Zespół Państwowych Placówek Kształcenia Plastycznego - zakup sprzętu na potrzeby „Nowej Matury”</t>
  </si>
  <si>
    <t>Centra kształcenia ustawicznego i praktycznego oraz ośrodki dokształcania zawodowego</t>
  </si>
  <si>
    <t>Centrum Kształcenia Praktycznego – zakup wyposażenia pracowni mechatroniki i nauki technik CNC</t>
  </si>
  <si>
    <t>Centrum Kształcenia Praktycznego – opracowanie dokumentacji i adaptacja pomieszczeń budynku B dla potrzeb pracowni mechatroniki i nauki technik CNC</t>
  </si>
  <si>
    <t>Opracowanie dokumentacji technicznej na realizację projektów: modernizacja i termoizolacja budynku SP ZOZ "Śródmieście" w Opolu</t>
  </si>
  <si>
    <t>Przeciwdziałanie alkoholizmowi</t>
  </si>
  <si>
    <t>Zakup zestawu komputerowego z drukarką i oprogramowaniem</t>
  </si>
  <si>
    <t>POMOC SPOŁECZNA</t>
  </si>
  <si>
    <t xml:space="preserve">Placówki opiekuńczo-wychowawcze </t>
  </si>
  <si>
    <t>Pogotowie Opiekuńcze - zakupy inwestycyjne</t>
  </si>
  <si>
    <t>Dom Pomocy Społecznej dla Kombatantów - zakupy sprzętu</t>
  </si>
  <si>
    <t>Dom Pomocy Społecznej dla Kombatantów - modernizacja kuchni</t>
  </si>
  <si>
    <t>Świadczenia rodzinne oraz składki na ubezpieczenia emerytalne i rentowe z ubezpieczenia społecznego</t>
  </si>
  <si>
    <t>Zakup sprzętu komputerowego wraz z oprogramowaniem oraz sprzętu na utworzenie nowych stanowisk pracy</t>
  </si>
  <si>
    <t>Miejski Ośrodek Pomocy Rodzinie - zakupy inwestycyjne sprzętu</t>
  </si>
  <si>
    <t>Miejski Ośrodek Pomocy Osobom Bezdomnym i Uzależnionym – modernizacja instalacji elektrycznej</t>
  </si>
  <si>
    <t>Ośrodek Readaptacji Społecznej "Szansa" - budowa drogi i ogrodzenia</t>
  </si>
  <si>
    <t>POZOSTAŁE ZADANIA W ZAKRESIE POLITYKI SPOŁECZNEJ</t>
  </si>
  <si>
    <t>Żłobek nr 2 – zakup zmywarek</t>
  </si>
  <si>
    <t>Żłobek nr 9 – zakup zmywarek</t>
  </si>
  <si>
    <t xml:space="preserve">Powiatowy Urząd Pracy – adaptacja pomieszczeń na archiwum zakładowe </t>
  </si>
  <si>
    <t xml:space="preserve">Powiatowy Urząd Pracy – wykonanie ścian działowych </t>
  </si>
  <si>
    <t>Świetlice szkolne</t>
  </si>
  <si>
    <t>PSP Nr 15 – zakupy sprzętu</t>
  </si>
  <si>
    <t xml:space="preserve">Poradnie psychologiczno-pedagogiczne oraz inne poradnie specjalistyczne, w tym poradnie specjalistyczne </t>
  </si>
  <si>
    <t>Miejska Poradnia Psychologiczno - Pedagogiczna – zakupy sprzętu</t>
  </si>
  <si>
    <t>Placówki wychowania pozaszkolnego</t>
  </si>
  <si>
    <t>Szkolny Ośrodek Sportowo – Wypoczynkowy w Zieleńcu – zakup samochodu</t>
  </si>
  <si>
    <t xml:space="preserve">Schroniska dla zwierząt </t>
  </si>
  <si>
    <t>Wymiana ogrodzenia zewnętrznego i wewnętrznego dla kotów w Schronisku dla Bezdomnych Zwierząt</t>
  </si>
  <si>
    <t>Przebudowa oświetlenia ul.Żwirki i Wigury, Mozarta oraz plac przed Filharmonią - etap I: Przebudowa oświetlenia ul.Żwirki i Wigury</t>
  </si>
  <si>
    <t>Budowa kanalizacji deszczowej w ul.Rosponda - Podlesie i ul.Groszowickiej wraz z przebudową rowu w Opolu - etap I</t>
  </si>
  <si>
    <t>Budowa kanalizacji sanitarnej i deszczowej ul.Wiśniowa II etap</t>
  </si>
  <si>
    <t>Budowa II kwatery Miejskiego Składowiska Odpadów w Opolu – 1 etap</t>
  </si>
  <si>
    <t>Budowa sieci wodociągowej ul.Etnografów w dz. Bierkowice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</si>
  <si>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</si>
  <si>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</si>
  <si>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</si>
  <si>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</si>
  <si>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 xml:space="preserve">Kładka dla pieszych i rowerzystów pod mostem na obwodnicy północnej </t>
  </si>
  <si>
    <t>Opolski Teatr Lalki i Aktora - budowa budynku zaplecza technicznego i sali prób wraz z opracowaniem dokumentacji technicznej</t>
  </si>
  <si>
    <t>Opolski Teatr Lalki i Aktora - modernizacja oświetlenia teatru</t>
  </si>
  <si>
    <t xml:space="preserve">Domy i ośrodki kultury, świetlice i kluby </t>
  </si>
  <si>
    <t xml:space="preserve">Miejski Ośrodek Kultury - zaprojektowanie wraz z wykonaniem widowni Amfiteatru 1000-lecia </t>
  </si>
  <si>
    <t>Galeria Sztuki Współczesnej - zakup samochodu</t>
  </si>
  <si>
    <t>Przebudowa i rozbudowa budynku małpiarni - słoniarni na schronisko dla goryli</t>
  </si>
  <si>
    <t>Ogród Zoologiczny – zakup sprzętu komputerowego</t>
  </si>
  <si>
    <t>Ogród Zoologiczny – projekt gnojownika</t>
  </si>
  <si>
    <t>Ogród Zoologiczny – wykonanie ogrodzenia wybiegu dla gepardów – dostawa materiałów</t>
  </si>
  <si>
    <t>Hala widowiskowo - sportowa "OKRĄGLAK"  (remont pokrycia dachowego)</t>
  </si>
  <si>
    <t>Hala widowiskowo - sportowa "OKRĄGLAK"  (remont klap dymowych i wymiana bram wejściowych)</t>
  </si>
  <si>
    <t>Modernizacja basenu letniego Plac Róż (opracowanie dokumentacji technicznej)</t>
  </si>
  <si>
    <t>Remont band na stadionie żużlowym przy ul.Wschodniej</t>
  </si>
  <si>
    <t>Dom wycieczkowy "TOROPOL" - instalacja sygnalizacji przeciwpożarowej</t>
  </si>
  <si>
    <t>Sztuczne lodowisko "TOROPOL" - wymiana skraplaczy</t>
  </si>
  <si>
    <t>Modernizacja stadionu „Gwardia” - opracowanie dokumentacji technicznej</t>
  </si>
  <si>
    <t>Hala widowiskowo – sportowa "OKRĄGLAK" (zakup wykładziny do zabezpieczenia parkietu przy organizacji imprez masowych)</t>
  </si>
  <si>
    <t>Modernizacja wewnętrznej instalacji c.o. w budynku administracyjno – gospodarczym na stadionie miejskim przy ul. Oleskiej 51</t>
  </si>
  <si>
    <r>
      <t>Miejski Zarząd Dróg</t>
    </r>
    <r>
      <rPr>
        <i/>
        <sz val="10"/>
        <rFont val="Arial CE"/>
        <family val="2"/>
      </rPr>
      <t xml:space="preserve"> - zakup sprzętu komputerowego</t>
    </r>
  </si>
  <si>
    <t>Plan na 31.12.2004 r.</t>
  </si>
  <si>
    <t>Wykonanie za 2004 r.</t>
  </si>
  <si>
    <t>Struktura wykonania za 2004 r.</t>
  </si>
  <si>
    <t>Kontrakty usługowe nr 5 i 6 - pomoc techniczna: przygotowanie dokumentacji przetargowej</t>
  </si>
  <si>
    <t>Kontrakt nr 1 – Budowa sieci kanalizacyjnej w miejscowościach: Folwark, Chrzowice, Chmielowice, Żerkowice, Komprachcice, Osiny, Polska Nowa Wieś</t>
  </si>
  <si>
    <t>Utrzymanie biura PIU - zakupy sprzętu</t>
  </si>
  <si>
    <t>Remont mostu Piastowskiego</t>
  </si>
  <si>
    <t>Remont ul. Erenburga</t>
  </si>
  <si>
    <t>Zatoki postojowe - ul. Dambonia</t>
  </si>
  <si>
    <t>Remont sekretariatu nr 1</t>
  </si>
  <si>
    <t>PSP Nr 1 - remont dachu</t>
  </si>
  <si>
    <t>PSP Nr 2 - remont sali gimnastycznej</t>
  </si>
  <si>
    <t>PSP Nr 11 - remont sanitariatów</t>
  </si>
  <si>
    <t>PSP Nr 14 - remont dachu</t>
  </si>
  <si>
    <t>PSP Nr 20 - wymiana stolarki okiennej oraz opracowanie audytu energetycznego</t>
  </si>
  <si>
    <t>PSP Nr 26 - remont instalacji grzewczej, wymiana schodów</t>
  </si>
  <si>
    <t>PSP Nr 29 - adaptacja sali na pracownię komputerową dla PLO VI na potrzeby „Nowej Matury”</t>
  </si>
  <si>
    <t>Przedszkole Publiczne Nr 3 - remont instalacji odgromowej</t>
  </si>
  <si>
    <t>Przedszkole Publiczne Nr 8 - remont instalacji elektrycznej</t>
  </si>
  <si>
    <t>Przedszkole Publiczne Nr 26 - remont dachu</t>
  </si>
  <si>
    <t>Przedszkole Publiczne Nr 28 - remont dachu</t>
  </si>
  <si>
    <t>Przedszkole Publiczne Nr 38 - remont instalacji odgromowej</t>
  </si>
  <si>
    <t>Przedszkole Publiczne Nr 55 - remont dachu</t>
  </si>
  <si>
    <t>Przedszkole Publiczne Nr 56 - remont dachu</t>
  </si>
  <si>
    <t>PG Nr 1 - adaptacja sanitariatów dla osób niepełnosprawnych</t>
  </si>
  <si>
    <t>PG Nr 2 - remont studzienek na boisku szkolnym z wymianą rur kanalizacyjnych</t>
  </si>
  <si>
    <t>PLO Nr I – adaptacja pomieszczeń na Centrum Multimedialne</t>
  </si>
  <si>
    <t>PLO Nr I – remont szkolnych boisk sportowych</t>
  </si>
  <si>
    <t>PLO Nr II - remont sanitariatów</t>
  </si>
  <si>
    <t xml:space="preserve">PLO Nr II - remont sali gimnastycznej </t>
  </si>
  <si>
    <t>PLO Nr II – remont podłogi w sali gimnastycznej na potrzeby „Nowej Matury”</t>
  </si>
  <si>
    <t>Wymiana stolarki okiennej w Zespole Szkół Ogólnokształcących przy ul.Dubois 28</t>
  </si>
  <si>
    <t>Zespół Szkół Elektrycznych - remont zaplecza sali gimnastycznej</t>
  </si>
  <si>
    <t>Zespół Szkół Mechanicznych - remont dachu głównego i Kasprowiczówki</t>
  </si>
  <si>
    <t>Zespół Szkół Ekonomicznych - rozbiórka budynku myjni</t>
  </si>
  <si>
    <t>Zespół Szkół Ekonomicznych - remont sanitariatów</t>
  </si>
  <si>
    <t>Zespół Szkół Ekonomicznych - remont dachu</t>
  </si>
  <si>
    <t>Zespół Szkół im. Prymasa Tysiąclecia – remont instalacji elektrycznej na potrzeby „Nowej Matury”</t>
  </si>
  <si>
    <t>Zespół Szkół Mechanicznych - wymiana okien w auli na potrzeby „Nowej Matury”</t>
  </si>
  <si>
    <t>Remont SP ZOZ Śródmieście - etap II</t>
  </si>
  <si>
    <t>Montaż automatycznych urządzeń przeciwzalewowych w SP ZOZ „Centrum”</t>
  </si>
  <si>
    <t>Pogotowie Opiekuńcze - remont sanitariatów</t>
  </si>
  <si>
    <t>Miejski Ośrodek Pomocy Rodzinie - wymiana pieca c.o.</t>
  </si>
  <si>
    <t>Remont kanalizacji deszczowej</t>
  </si>
  <si>
    <t>Remonty boisk sportowych</t>
  </si>
  <si>
    <t>Remont pomieszczeń w budynku na stadionie żużlowym przy ul.Wschodniej 2 w Opolu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</si>
</sst>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17" customWidth="1"/>
    <col min="2" max="2" width="8.875" style="17" bestFit="1" customWidth="1"/>
    <col min="3" max="3" width="39.875" style="17" customWidth="1"/>
    <col min="4" max="5" width="14.75390625" style="17" customWidth="1"/>
    <col min="6" max="6" width="15.375" style="17" customWidth="1"/>
    <col min="7" max="8" width="14.75390625" style="17" customWidth="1"/>
    <col min="9" max="9" width="15.375" style="17" customWidth="1"/>
    <col min="10" max="11" width="10.00390625" style="17" customWidth="1"/>
    <col min="12" max="16384" width="9.125" style="17" customWidth="1"/>
  </cols>
  <sheetData>
    <row r="1" spans="1:11" s="12" customFormat="1" ht="23.25" customHeight="1">
      <c r="A1" s="99" t="s">
        <v>0</v>
      </c>
      <c r="B1" s="99" t="s">
        <v>1</v>
      </c>
      <c r="C1" s="99" t="s">
        <v>2</v>
      </c>
      <c r="D1" s="94" t="s">
        <v>176</v>
      </c>
      <c r="E1" s="93" t="s">
        <v>3</v>
      </c>
      <c r="F1" s="96"/>
      <c r="G1" s="97" t="s">
        <v>177</v>
      </c>
      <c r="H1" s="92" t="s">
        <v>3</v>
      </c>
      <c r="I1" s="93"/>
      <c r="J1" s="94" t="s">
        <v>36</v>
      </c>
      <c r="K1" s="95" t="s">
        <v>178</v>
      </c>
    </row>
    <row r="2" spans="1:11" s="12" customFormat="1" ht="55.5" customHeight="1">
      <c r="A2" s="99"/>
      <c r="B2" s="99"/>
      <c r="C2" s="99"/>
      <c r="D2" s="94"/>
      <c r="E2" s="27" t="s">
        <v>4</v>
      </c>
      <c r="F2" s="29" t="s">
        <v>5</v>
      </c>
      <c r="G2" s="98"/>
      <c r="H2" s="31" t="s">
        <v>4</v>
      </c>
      <c r="I2" s="27" t="s">
        <v>5</v>
      </c>
      <c r="J2" s="94"/>
      <c r="K2" s="95"/>
    </row>
    <row r="3" spans="1:11" s="14" customFormat="1" ht="11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30">
        <v>6</v>
      </c>
      <c r="G3" s="33">
        <v>7</v>
      </c>
      <c r="H3" s="32">
        <v>8</v>
      </c>
      <c r="I3" s="13">
        <v>9</v>
      </c>
      <c r="J3" s="13">
        <v>10</v>
      </c>
      <c r="K3" s="13">
        <v>11</v>
      </c>
    </row>
    <row r="4" spans="1:11" s="12" customFormat="1" ht="21.75" customHeight="1">
      <c r="A4" s="2">
        <v>600</v>
      </c>
      <c r="B4" s="2"/>
      <c r="C4" s="8" t="s">
        <v>6</v>
      </c>
      <c r="D4" s="38">
        <f aca="true" t="shared" si="0" ref="D4:D67">E4+F4</f>
        <v>11227120</v>
      </c>
      <c r="E4" s="8">
        <f>E5+E13+E18+E21</f>
        <v>7829920</v>
      </c>
      <c r="F4" s="4">
        <f>F5+F13+F18+F21</f>
        <v>3397200</v>
      </c>
      <c r="G4" s="73">
        <f aca="true" t="shared" si="1" ref="G4:G35">H4+I4</f>
        <v>10012784</v>
      </c>
      <c r="H4" s="15">
        <f>H5+H13+H18+H21</f>
        <v>6908648</v>
      </c>
      <c r="I4" s="8">
        <f>I5+I13+I18+I21</f>
        <v>3104136</v>
      </c>
      <c r="J4" s="62">
        <f>G4/D4</f>
        <v>0.8918390468793421</v>
      </c>
      <c r="K4" s="62">
        <f>G4/$G$166</f>
        <v>0.3371963176546067</v>
      </c>
    </row>
    <row r="5" spans="1:11" s="12" customFormat="1" ht="25.5">
      <c r="A5" s="5"/>
      <c r="B5" s="6">
        <v>60015</v>
      </c>
      <c r="C5" s="43" t="s">
        <v>7</v>
      </c>
      <c r="D5" s="45">
        <f t="shared" si="0"/>
        <v>9574741</v>
      </c>
      <c r="E5" s="44">
        <f>SUM(E6:E12)</f>
        <v>6177541</v>
      </c>
      <c r="F5" s="52">
        <f>SUM(F6:F12)</f>
        <v>3397200</v>
      </c>
      <c r="G5" s="74">
        <f t="shared" si="1"/>
        <v>8382420</v>
      </c>
      <c r="H5" s="51">
        <f>SUM(H6:H12)</f>
        <v>5278284</v>
      </c>
      <c r="I5" s="44">
        <f>SUM(I6:I12)</f>
        <v>3104136</v>
      </c>
      <c r="J5" s="64">
        <f aca="true" t="shared" si="2" ref="J5:J68">G5/D5</f>
        <v>0.8754722451500254</v>
      </c>
      <c r="K5" s="64">
        <f aca="true" t="shared" si="3" ref="K5:K68">G5/$G$166</f>
        <v>0.28229123458913413</v>
      </c>
    </row>
    <row r="6" spans="1:11" ht="51">
      <c r="A6" s="7"/>
      <c r="B6" s="6"/>
      <c r="C6" s="46" t="s">
        <v>65</v>
      </c>
      <c r="D6" s="49">
        <f t="shared" si="0"/>
        <v>260000</v>
      </c>
      <c r="E6" s="50">
        <v>260000</v>
      </c>
      <c r="F6" s="67"/>
      <c r="G6" s="75">
        <f t="shared" si="1"/>
        <v>260000</v>
      </c>
      <c r="H6" s="50">
        <v>260000</v>
      </c>
      <c r="I6" s="50"/>
      <c r="J6" s="63">
        <f t="shared" si="2"/>
        <v>1</v>
      </c>
      <c r="K6" s="63">
        <f t="shared" si="3"/>
        <v>0.008755910702777345</v>
      </c>
    </row>
    <row r="7" spans="1:11" ht="25.5">
      <c r="A7" s="7"/>
      <c r="B7" s="6"/>
      <c r="C7" s="46" t="s">
        <v>66</v>
      </c>
      <c r="D7" s="49">
        <f t="shared" si="0"/>
        <v>1375000</v>
      </c>
      <c r="E7" s="50">
        <v>1375000</v>
      </c>
      <c r="F7" s="67"/>
      <c r="G7" s="75">
        <f t="shared" si="1"/>
        <v>1375000</v>
      </c>
      <c r="H7" s="50">
        <v>1375000</v>
      </c>
      <c r="I7" s="50"/>
      <c r="J7" s="63">
        <f t="shared" si="2"/>
        <v>1</v>
      </c>
      <c r="K7" s="63">
        <f t="shared" si="3"/>
        <v>0.046305296985841723</v>
      </c>
    </row>
    <row r="8" spans="1:11" ht="25.5">
      <c r="A8" s="7"/>
      <c r="B8" s="6"/>
      <c r="C8" s="46" t="s">
        <v>67</v>
      </c>
      <c r="D8" s="49">
        <f t="shared" si="0"/>
        <v>372500</v>
      </c>
      <c r="E8" s="50">
        <v>372500</v>
      </c>
      <c r="F8" s="67"/>
      <c r="G8" s="75">
        <f t="shared" si="1"/>
        <v>260760</v>
      </c>
      <c r="H8" s="50">
        <v>260760</v>
      </c>
      <c r="I8" s="50"/>
      <c r="J8" s="63">
        <f t="shared" si="2"/>
        <v>0.7000268456375839</v>
      </c>
      <c r="K8" s="63">
        <f t="shared" si="3"/>
        <v>0.008781504903293155</v>
      </c>
    </row>
    <row r="9" spans="1:11" s="12" customFormat="1" ht="25.5">
      <c r="A9" s="7"/>
      <c r="B9" s="6"/>
      <c r="C9" s="46" t="s">
        <v>68</v>
      </c>
      <c r="D9" s="49">
        <f>E9+F9</f>
        <v>116005</v>
      </c>
      <c r="E9" s="24">
        <v>116005</v>
      </c>
      <c r="F9" s="67"/>
      <c r="G9" s="75">
        <f t="shared" si="1"/>
        <v>116004</v>
      </c>
      <c r="H9" s="22">
        <v>116004</v>
      </c>
      <c r="I9" s="50"/>
      <c r="J9" s="63">
        <f t="shared" si="2"/>
        <v>0.9999913796819102</v>
      </c>
      <c r="K9" s="63">
        <f t="shared" si="3"/>
        <v>0.003906617942942243</v>
      </c>
    </row>
    <row r="10" spans="1:11" ht="38.25">
      <c r="A10" s="7"/>
      <c r="B10" s="6"/>
      <c r="C10" s="46" t="s">
        <v>69</v>
      </c>
      <c r="D10" s="49">
        <f t="shared" si="0"/>
        <v>29036</v>
      </c>
      <c r="E10" s="24">
        <v>29036</v>
      </c>
      <c r="F10" s="67"/>
      <c r="G10" s="75">
        <f t="shared" si="1"/>
        <v>29036</v>
      </c>
      <c r="H10" s="22">
        <v>29036</v>
      </c>
      <c r="I10" s="50"/>
      <c r="J10" s="63">
        <f t="shared" si="2"/>
        <v>1</v>
      </c>
      <c r="K10" s="63">
        <f t="shared" si="3"/>
        <v>0.000977833166022473</v>
      </c>
    </row>
    <row r="11" spans="1:11" ht="25.5">
      <c r="A11" s="7"/>
      <c r="B11" s="6"/>
      <c r="C11" s="46" t="s">
        <v>38</v>
      </c>
      <c r="D11" s="49">
        <f>E11+F11</f>
        <v>4000000</v>
      </c>
      <c r="E11" s="50">
        <v>2200000</v>
      </c>
      <c r="F11" s="67">
        <v>1800000</v>
      </c>
      <c r="G11" s="75">
        <f t="shared" si="1"/>
        <v>2951448</v>
      </c>
      <c r="H11" s="50">
        <v>1151448</v>
      </c>
      <c r="I11" s="50">
        <v>1800000</v>
      </c>
      <c r="J11" s="82">
        <f t="shared" si="2"/>
        <v>0.737862</v>
      </c>
      <c r="K11" s="82">
        <f t="shared" si="3"/>
        <v>0.09939467358419533</v>
      </c>
    </row>
    <row r="12" spans="1:11" ht="38.25">
      <c r="A12" s="7"/>
      <c r="B12" s="6"/>
      <c r="C12" s="46" t="s">
        <v>70</v>
      </c>
      <c r="D12" s="49">
        <f>E12+F12</f>
        <v>3422200</v>
      </c>
      <c r="E12" s="50">
        <v>1825000</v>
      </c>
      <c r="F12" s="67">
        <v>1597200</v>
      </c>
      <c r="G12" s="75">
        <f t="shared" si="1"/>
        <v>3390172</v>
      </c>
      <c r="H12" s="50">
        <v>2086036</v>
      </c>
      <c r="I12" s="50">
        <v>1304136</v>
      </c>
      <c r="J12" s="82">
        <f t="shared" si="2"/>
        <v>0.9906411080591433</v>
      </c>
      <c r="K12" s="82">
        <f t="shared" si="3"/>
        <v>0.11416939730406182</v>
      </c>
    </row>
    <row r="13" spans="1:11" ht="15">
      <c r="A13" s="5"/>
      <c r="B13" s="6">
        <v>60016</v>
      </c>
      <c r="C13" s="59" t="s">
        <v>8</v>
      </c>
      <c r="D13" s="45">
        <f t="shared" si="0"/>
        <v>924959</v>
      </c>
      <c r="E13" s="44">
        <f>SUM(E14:E17)</f>
        <v>924959</v>
      </c>
      <c r="F13" s="52">
        <f>SUM(F14:F17)</f>
        <v>0</v>
      </c>
      <c r="G13" s="74">
        <f t="shared" si="1"/>
        <v>924171</v>
      </c>
      <c r="H13" s="51">
        <f>SUM(H14:H17)</f>
        <v>924171</v>
      </c>
      <c r="I13" s="44">
        <f>SUM(I14:I17)</f>
        <v>0</v>
      </c>
      <c r="J13" s="64">
        <f t="shared" si="2"/>
        <v>0.9991480703469019</v>
      </c>
      <c r="K13" s="64">
        <f t="shared" si="3"/>
        <v>0.031122918269601698</v>
      </c>
    </row>
    <row r="14" spans="1:11" ht="25.5">
      <c r="A14" s="7"/>
      <c r="B14" s="6"/>
      <c r="C14" s="46" t="s">
        <v>71</v>
      </c>
      <c r="D14" s="49">
        <f t="shared" si="0"/>
        <v>40000</v>
      </c>
      <c r="E14" s="50">
        <v>40000</v>
      </c>
      <c r="F14" s="67"/>
      <c r="G14" s="75">
        <f t="shared" si="1"/>
        <v>40000</v>
      </c>
      <c r="H14" s="50">
        <v>40000</v>
      </c>
      <c r="I14" s="50"/>
      <c r="J14" s="63">
        <f t="shared" si="2"/>
        <v>1</v>
      </c>
      <c r="K14" s="63">
        <f t="shared" si="3"/>
        <v>0.0013470631850426684</v>
      </c>
    </row>
    <row r="15" spans="1:11" s="12" customFormat="1" ht="38.25">
      <c r="A15" s="7"/>
      <c r="B15" s="6"/>
      <c r="C15" s="46" t="s">
        <v>72</v>
      </c>
      <c r="D15" s="49">
        <f t="shared" si="0"/>
        <v>399559</v>
      </c>
      <c r="E15" s="24">
        <v>399559</v>
      </c>
      <c r="F15" s="48"/>
      <c r="G15" s="75">
        <f t="shared" si="1"/>
        <v>399559</v>
      </c>
      <c r="H15" s="22">
        <v>399559</v>
      </c>
      <c r="I15" s="47"/>
      <c r="J15" s="63">
        <f t="shared" si="2"/>
        <v>1</v>
      </c>
      <c r="K15" s="63">
        <f t="shared" si="3"/>
        <v>0.013455780478811588</v>
      </c>
    </row>
    <row r="16" spans="1:11" ht="38.25">
      <c r="A16" s="7"/>
      <c r="B16" s="6"/>
      <c r="C16" s="46" t="s">
        <v>73</v>
      </c>
      <c r="D16" s="49">
        <f>E16+F16</f>
        <v>85400</v>
      </c>
      <c r="E16" s="24">
        <v>85400</v>
      </c>
      <c r="F16" s="48"/>
      <c r="G16" s="75">
        <f t="shared" si="1"/>
        <v>85400</v>
      </c>
      <c r="H16" s="22">
        <v>85400</v>
      </c>
      <c r="I16" s="47"/>
      <c r="J16" s="63">
        <f t="shared" si="2"/>
        <v>1</v>
      </c>
      <c r="K16" s="63">
        <f t="shared" si="3"/>
        <v>0.002875979900066097</v>
      </c>
    </row>
    <row r="17" spans="1:11" s="12" customFormat="1" ht="25.5">
      <c r="A17" s="7"/>
      <c r="B17" s="6"/>
      <c r="C17" s="46" t="s">
        <v>74</v>
      </c>
      <c r="D17" s="49">
        <f>E17+F17</f>
        <v>400000</v>
      </c>
      <c r="E17" s="50">
        <v>400000</v>
      </c>
      <c r="F17" s="48"/>
      <c r="G17" s="75">
        <f t="shared" si="1"/>
        <v>399212</v>
      </c>
      <c r="H17" s="50">
        <v>399212</v>
      </c>
      <c r="I17" s="47"/>
      <c r="J17" s="63">
        <f t="shared" si="2"/>
        <v>0.99803</v>
      </c>
      <c r="K17" s="63">
        <f t="shared" si="3"/>
        <v>0.013444094705681343</v>
      </c>
    </row>
    <row r="18" spans="1:11" s="12" customFormat="1" ht="15">
      <c r="A18" s="5"/>
      <c r="B18" s="6">
        <v>60017</v>
      </c>
      <c r="C18" s="43" t="s">
        <v>40</v>
      </c>
      <c r="D18" s="45">
        <f t="shared" si="0"/>
        <v>462420</v>
      </c>
      <c r="E18" s="44">
        <f>E19+E20</f>
        <v>462420</v>
      </c>
      <c r="F18" s="52">
        <f>F19+F20</f>
        <v>0</v>
      </c>
      <c r="G18" s="74">
        <f t="shared" si="1"/>
        <v>456419</v>
      </c>
      <c r="H18" s="51">
        <f>H19+H20</f>
        <v>456419</v>
      </c>
      <c r="I18" s="44">
        <f>I19+I20</f>
        <v>0</v>
      </c>
      <c r="J18" s="64">
        <f t="shared" si="2"/>
        <v>0.9870226201288872</v>
      </c>
      <c r="K18" s="64">
        <f t="shared" si="3"/>
        <v>0.015370630796349741</v>
      </c>
    </row>
    <row r="19" spans="1:11" ht="38.25">
      <c r="A19" s="7"/>
      <c r="B19" s="6"/>
      <c r="C19" s="46" t="s">
        <v>75</v>
      </c>
      <c r="D19" s="49">
        <f t="shared" si="0"/>
        <v>449000</v>
      </c>
      <c r="E19" s="50">
        <v>449000</v>
      </c>
      <c r="F19" s="67"/>
      <c r="G19" s="75">
        <f t="shared" si="1"/>
        <v>442999</v>
      </c>
      <c r="H19" s="50">
        <v>442999</v>
      </c>
      <c r="I19" s="50"/>
      <c r="J19" s="63">
        <f t="shared" si="2"/>
        <v>0.9866347438752784</v>
      </c>
      <c r="K19" s="63">
        <f t="shared" si="3"/>
        <v>0.014918691097767927</v>
      </c>
    </row>
    <row r="20" spans="1:11" s="12" customFormat="1" ht="14.25">
      <c r="A20" s="7"/>
      <c r="B20" s="6"/>
      <c r="C20" s="46" t="s">
        <v>76</v>
      </c>
      <c r="D20" s="49">
        <f>E20+F20</f>
        <v>13420</v>
      </c>
      <c r="E20" s="50">
        <v>13420</v>
      </c>
      <c r="F20" s="67"/>
      <c r="G20" s="75">
        <f t="shared" si="1"/>
        <v>13420</v>
      </c>
      <c r="H20" s="50">
        <v>13420</v>
      </c>
      <c r="I20" s="50"/>
      <c r="J20" s="63">
        <f t="shared" si="2"/>
        <v>1</v>
      </c>
      <c r="K20" s="63">
        <f t="shared" si="3"/>
        <v>0.0004519396985818152</v>
      </c>
    </row>
    <row r="21" spans="1:11" s="12" customFormat="1" ht="15">
      <c r="A21" s="5"/>
      <c r="B21" s="6">
        <v>60095</v>
      </c>
      <c r="C21" s="43" t="s">
        <v>20</v>
      </c>
      <c r="D21" s="45">
        <f>E21+F21</f>
        <v>265000</v>
      </c>
      <c r="E21" s="44">
        <f>SUM(E22:E23)</f>
        <v>265000</v>
      </c>
      <c r="F21" s="52">
        <f>SUM(F22:F23)</f>
        <v>0</v>
      </c>
      <c r="G21" s="74">
        <f t="shared" si="1"/>
        <v>249774</v>
      </c>
      <c r="H21" s="51">
        <f>SUM(H22:H23)</f>
        <v>249774</v>
      </c>
      <c r="I21" s="44">
        <f>SUM(I22:I23)</f>
        <v>0</v>
      </c>
      <c r="J21" s="64">
        <f t="shared" si="2"/>
        <v>0.9425433962264151</v>
      </c>
      <c r="K21" s="64">
        <f t="shared" si="3"/>
        <v>0.008411533999521187</v>
      </c>
    </row>
    <row r="22" spans="1:11" ht="25.5">
      <c r="A22" s="7"/>
      <c r="B22" s="6"/>
      <c r="C22" s="46" t="s">
        <v>77</v>
      </c>
      <c r="D22" s="49">
        <f>E22+F22</f>
        <v>239000</v>
      </c>
      <c r="E22" s="50">
        <v>239000</v>
      </c>
      <c r="F22" s="67"/>
      <c r="G22" s="75">
        <f t="shared" si="1"/>
        <v>238602</v>
      </c>
      <c r="H22" s="50">
        <v>238602</v>
      </c>
      <c r="I22" s="50"/>
      <c r="J22" s="63">
        <f t="shared" si="2"/>
        <v>0.9983347280334728</v>
      </c>
      <c r="K22" s="63">
        <f t="shared" si="3"/>
        <v>0.00803529925193877</v>
      </c>
    </row>
    <row r="23" spans="1:11" s="12" customFormat="1" ht="25.5">
      <c r="A23" s="7"/>
      <c r="B23" s="6"/>
      <c r="C23" s="46" t="s">
        <v>78</v>
      </c>
      <c r="D23" s="49">
        <f>E23+F23</f>
        <v>26000</v>
      </c>
      <c r="E23" s="50">
        <v>26000</v>
      </c>
      <c r="F23" s="67"/>
      <c r="G23" s="75">
        <f t="shared" si="1"/>
        <v>11172</v>
      </c>
      <c r="H23" s="50">
        <v>11172</v>
      </c>
      <c r="I23" s="50"/>
      <c r="J23" s="63">
        <f t="shared" si="2"/>
        <v>0.4296923076923077</v>
      </c>
      <c r="K23" s="63">
        <f t="shared" si="3"/>
        <v>0.0003762347475824173</v>
      </c>
    </row>
    <row r="24" spans="1:11" ht="21.75" customHeight="1">
      <c r="A24" s="2">
        <v>700</v>
      </c>
      <c r="B24" s="3"/>
      <c r="C24" s="8" t="s">
        <v>9</v>
      </c>
      <c r="D24" s="39">
        <f t="shared" si="0"/>
        <v>712100</v>
      </c>
      <c r="E24" s="15">
        <f>E25</f>
        <v>712100</v>
      </c>
      <c r="F24" s="76">
        <f>F25</f>
        <v>0</v>
      </c>
      <c r="G24" s="73">
        <f t="shared" si="1"/>
        <v>649174</v>
      </c>
      <c r="H24" s="15">
        <f>H25</f>
        <v>649174</v>
      </c>
      <c r="I24" s="15">
        <f>I25</f>
        <v>0</v>
      </c>
      <c r="J24" s="62">
        <f t="shared" si="2"/>
        <v>0.9116331975846089</v>
      </c>
      <c r="K24" s="62">
        <f t="shared" si="3"/>
        <v>0.02186195990217223</v>
      </c>
    </row>
    <row r="25" spans="1:11" s="12" customFormat="1" ht="15">
      <c r="A25" s="5"/>
      <c r="B25" s="6">
        <v>70001</v>
      </c>
      <c r="C25" s="59" t="s">
        <v>10</v>
      </c>
      <c r="D25" s="45">
        <f t="shared" si="0"/>
        <v>712100</v>
      </c>
      <c r="E25" s="51">
        <f>SUM(E26:E30)</f>
        <v>712100</v>
      </c>
      <c r="F25" s="66">
        <f>SUM(F26:F30)</f>
        <v>0</v>
      </c>
      <c r="G25" s="74">
        <f t="shared" si="1"/>
        <v>649174</v>
      </c>
      <c r="H25" s="51">
        <f>SUM(H26:H30)</f>
        <v>649174</v>
      </c>
      <c r="I25" s="51">
        <f>SUM(I26:I30)</f>
        <v>0</v>
      </c>
      <c r="J25" s="64">
        <f t="shared" si="2"/>
        <v>0.9116331975846089</v>
      </c>
      <c r="K25" s="64">
        <f t="shared" si="3"/>
        <v>0.02186195990217223</v>
      </c>
    </row>
    <row r="26" spans="1:11" s="12" customFormat="1" ht="38.25">
      <c r="A26" s="7"/>
      <c r="B26" s="6"/>
      <c r="C26" s="46" t="s">
        <v>79</v>
      </c>
      <c r="D26" s="49">
        <f t="shared" si="0"/>
        <v>160000</v>
      </c>
      <c r="E26" s="50">
        <v>160000</v>
      </c>
      <c r="F26" s="67"/>
      <c r="G26" s="75">
        <f t="shared" si="1"/>
        <v>101557</v>
      </c>
      <c r="H26" s="50">
        <v>101557</v>
      </c>
      <c r="I26" s="50"/>
      <c r="J26" s="63">
        <f t="shared" si="2"/>
        <v>0.63473125</v>
      </c>
      <c r="K26" s="63">
        <f t="shared" si="3"/>
        <v>0.003420092397084457</v>
      </c>
    </row>
    <row r="27" spans="1:11" ht="38.25">
      <c r="A27" s="7"/>
      <c r="B27" s="6"/>
      <c r="C27" s="46" t="s">
        <v>80</v>
      </c>
      <c r="D27" s="49">
        <f t="shared" si="0"/>
        <v>503000</v>
      </c>
      <c r="E27" s="50">
        <v>503000</v>
      </c>
      <c r="F27" s="67"/>
      <c r="G27" s="75">
        <f t="shared" si="1"/>
        <v>502879</v>
      </c>
      <c r="H27" s="50">
        <v>502879</v>
      </c>
      <c r="I27" s="50"/>
      <c r="J27" s="63">
        <f t="shared" si="2"/>
        <v>0.9997594433399603</v>
      </c>
      <c r="K27" s="63">
        <f t="shared" si="3"/>
        <v>0.016935244685776802</v>
      </c>
    </row>
    <row r="28" spans="1:11" s="12" customFormat="1" ht="38.25">
      <c r="A28" s="7"/>
      <c r="B28" s="6"/>
      <c r="C28" s="46" t="s">
        <v>81</v>
      </c>
      <c r="D28" s="49">
        <f>E28+F28</f>
        <v>30500</v>
      </c>
      <c r="E28" s="50">
        <v>30500</v>
      </c>
      <c r="F28" s="67"/>
      <c r="G28" s="75">
        <f t="shared" si="1"/>
        <v>26840</v>
      </c>
      <c r="H28" s="50">
        <v>26840</v>
      </c>
      <c r="I28" s="50"/>
      <c r="J28" s="63">
        <f t="shared" si="2"/>
        <v>0.88</v>
      </c>
      <c r="K28" s="63">
        <f t="shared" si="3"/>
        <v>0.0009038793971636304</v>
      </c>
    </row>
    <row r="29" spans="1:11" s="12" customFormat="1" ht="38.25">
      <c r="A29" s="7"/>
      <c r="B29" s="6"/>
      <c r="C29" s="46" t="s">
        <v>82</v>
      </c>
      <c r="D29" s="49">
        <f>E29+F29</f>
        <v>7600</v>
      </c>
      <c r="E29" s="50">
        <v>7600</v>
      </c>
      <c r="F29" s="67"/>
      <c r="G29" s="75">
        <f t="shared" si="1"/>
        <v>7564</v>
      </c>
      <c r="H29" s="50">
        <v>7564</v>
      </c>
      <c r="I29" s="50"/>
      <c r="J29" s="63">
        <f t="shared" si="2"/>
        <v>0.9952631578947368</v>
      </c>
      <c r="K29" s="63">
        <f t="shared" si="3"/>
        <v>0.0002547296482915686</v>
      </c>
    </row>
    <row r="30" spans="1:11" ht="51">
      <c r="A30" s="7"/>
      <c r="B30" s="6"/>
      <c r="C30" s="46" t="s">
        <v>83</v>
      </c>
      <c r="D30" s="49">
        <f>E30+F30</f>
        <v>11000</v>
      </c>
      <c r="E30" s="50">
        <v>11000</v>
      </c>
      <c r="F30" s="67"/>
      <c r="G30" s="75">
        <f t="shared" si="1"/>
        <v>10334</v>
      </c>
      <c r="H30" s="50">
        <v>10334</v>
      </c>
      <c r="I30" s="50"/>
      <c r="J30" s="63">
        <f t="shared" si="2"/>
        <v>0.9394545454545454</v>
      </c>
      <c r="K30" s="63">
        <f t="shared" si="3"/>
        <v>0.0003480137738557734</v>
      </c>
    </row>
    <row r="31" spans="1:11" s="12" customFormat="1" ht="21.75" customHeight="1">
      <c r="A31" s="2">
        <v>710</v>
      </c>
      <c r="B31" s="3"/>
      <c r="C31" s="8" t="s">
        <v>28</v>
      </c>
      <c r="D31" s="39">
        <f t="shared" si="0"/>
        <v>383985</v>
      </c>
      <c r="E31" s="15">
        <f>E32+E34</f>
        <v>374017</v>
      </c>
      <c r="F31" s="76">
        <f>F32+F34</f>
        <v>9968</v>
      </c>
      <c r="G31" s="73">
        <f t="shared" si="1"/>
        <v>377112</v>
      </c>
      <c r="H31" s="15">
        <f>H32+H34</f>
        <v>367144</v>
      </c>
      <c r="I31" s="15">
        <f>I32+I34</f>
        <v>9968</v>
      </c>
      <c r="J31" s="62">
        <f t="shared" si="2"/>
        <v>0.9821008633149733</v>
      </c>
      <c r="K31" s="62">
        <f t="shared" si="3"/>
        <v>0.01269984229594527</v>
      </c>
    </row>
    <row r="32" spans="1:11" ht="15">
      <c r="A32" s="5"/>
      <c r="B32" s="6">
        <v>71015</v>
      </c>
      <c r="C32" s="43" t="s">
        <v>41</v>
      </c>
      <c r="D32" s="45">
        <f>E32+F32</f>
        <v>9968</v>
      </c>
      <c r="E32" s="51">
        <f>E33</f>
        <v>0</v>
      </c>
      <c r="F32" s="66">
        <f>F33</f>
        <v>9968</v>
      </c>
      <c r="G32" s="74">
        <f t="shared" si="1"/>
        <v>9968</v>
      </c>
      <c r="H32" s="51">
        <f>H33</f>
        <v>0</v>
      </c>
      <c r="I32" s="51">
        <f>I33</f>
        <v>9968</v>
      </c>
      <c r="J32" s="64">
        <f t="shared" si="2"/>
        <v>1</v>
      </c>
      <c r="K32" s="64">
        <f t="shared" si="3"/>
        <v>0.000335688145712633</v>
      </c>
    </row>
    <row r="33" spans="1:11" ht="14.25">
      <c r="A33" s="7"/>
      <c r="B33" s="6"/>
      <c r="C33" s="53" t="s">
        <v>45</v>
      </c>
      <c r="D33" s="49">
        <f>E33+F33</f>
        <v>9968</v>
      </c>
      <c r="E33" s="50"/>
      <c r="F33" s="25">
        <v>9968</v>
      </c>
      <c r="G33" s="75">
        <f t="shared" si="1"/>
        <v>9968</v>
      </c>
      <c r="H33" s="50"/>
      <c r="I33" s="24">
        <v>9968</v>
      </c>
      <c r="J33" s="63">
        <f t="shared" si="2"/>
        <v>1</v>
      </c>
      <c r="K33" s="63">
        <f t="shared" si="3"/>
        <v>0.000335688145712633</v>
      </c>
    </row>
    <row r="34" spans="1:11" s="12" customFormat="1" ht="15">
      <c r="A34" s="5"/>
      <c r="B34" s="6">
        <v>71035</v>
      </c>
      <c r="C34" s="43" t="s">
        <v>29</v>
      </c>
      <c r="D34" s="45">
        <f>E34+F34</f>
        <v>374017</v>
      </c>
      <c r="E34" s="44">
        <f>SUM(E35:E37)</f>
        <v>374017</v>
      </c>
      <c r="F34" s="52">
        <f>SUM(F35:F37)</f>
        <v>0</v>
      </c>
      <c r="G34" s="74">
        <f t="shared" si="1"/>
        <v>367144</v>
      </c>
      <c r="H34" s="51">
        <f>SUM(H35:H37)</f>
        <v>367144</v>
      </c>
      <c r="I34" s="44">
        <f>SUM(I35:I37)</f>
        <v>0</v>
      </c>
      <c r="J34" s="64">
        <f t="shared" si="2"/>
        <v>0.981623829932864</v>
      </c>
      <c r="K34" s="64">
        <f t="shared" si="3"/>
        <v>0.012364154150232636</v>
      </c>
    </row>
    <row r="35" spans="1:11" s="12" customFormat="1" ht="25.5">
      <c r="A35" s="7"/>
      <c r="B35" s="6"/>
      <c r="C35" s="53" t="s">
        <v>43</v>
      </c>
      <c r="D35" s="49">
        <f t="shared" si="0"/>
        <v>250000</v>
      </c>
      <c r="E35" s="50">
        <v>250000</v>
      </c>
      <c r="F35" s="67"/>
      <c r="G35" s="75">
        <f t="shared" si="1"/>
        <v>244777</v>
      </c>
      <c r="H35" s="50">
        <v>244777</v>
      </c>
      <c r="I35" s="50"/>
      <c r="J35" s="63">
        <f t="shared" si="2"/>
        <v>0.979108</v>
      </c>
      <c r="K35" s="63">
        <f t="shared" si="3"/>
        <v>0.008243252131129732</v>
      </c>
    </row>
    <row r="36" spans="1:11" ht="25.5">
      <c r="A36" s="7"/>
      <c r="B36" s="6"/>
      <c r="C36" s="53" t="s">
        <v>84</v>
      </c>
      <c r="D36" s="49">
        <f>E36+F36</f>
        <v>100000</v>
      </c>
      <c r="E36" s="50">
        <v>100000</v>
      </c>
      <c r="F36" s="67"/>
      <c r="G36" s="75">
        <f aca="true" t="shared" si="4" ref="G36:G67">H36+I36</f>
        <v>98350</v>
      </c>
      <c r="H36" s="50">
        <v>98350</v>
      </c>
      <c r="I36" s="50"/>
      <c r="J36" s="63">
        <f t="shared" si="2"/>
        <v>0.9835</v>
      </c>
      <c r="K36" s="63">
        <f t="shared" si="3"/>
        <v>0.0033120916062236608</v>
      </c>
    </row>
    <row r="37" spans="1:11" ht="38.25">
      <c r="A37" s="7"/>
      <c r="B37" s="6"/>
      <c r="C37" s="53" t="s">
        <v>85</v>
      </c>
      <c r="D37" s="49">
        <f>E37+F37</f>
        <v>24017</v>
      </c>
      <c r="E37" s="50">
        <v>24017</v>
      </c>
      <c r="F37" s="67"/>
      <c r="G37" s="75">
        <f t="shared" si="4"/>
        <v>24017</v>
      </c>
      <c r="H37" s="50">
        <v>24017</v>
      </c>
      <c r="I37" s="50"/>
      <c r="J37" s="63">
        <f t="shared" si="2"/>
        <v>1</v>
      </c>
      <c r="K37" s="63">
        <f t="shared" si="3"/>
        <v>0.0008088104128792442</v>
      </c>
    </row>
    <row r="38" spans="1:11" s="12" customFormat="1" ht="21.75" customHeight="1">
      <c r="A38" s="2">
        <v>750</v>
      </c>
      <c r="B38" s="2"/>
      <c r="C38" s="8" t="s">
        <v>11</v>
      </c>
      <c r="D38" s="39">
        <f t="shared" si="0"/>
        <v>2210110</v>
      </c>
      <c r="E38" s="15">
        <f>E39</f>
        <v>2210110</v>
      </c>
      <c r="F38" s="76">
        <f>F39</f>
        <v>0</v>
      </c>
      <c r="G38" s="73">
        <f t="shared" si="4"/>
        <v>1557145</v>
      </c>
      <c r="H38" s="15">
        <f>H39</f>
        <v>1557145</v>
      </c>
      <c r="I38" s="15">
        <f>I39</f>
        <v>0</v>
      </c>
      <c r="J38" s="62">
        <f t="shared" si="2"/>
        <v>0.704555429367769</v>
      </c>
      <c r="K38" s="62">
        <f t="shared" si="3"/>
        <v>0.052439317581831645</v>
      </c>
    </row>
    <row r="39" spans="1:11" ht="25.5">
      <c r="A39" s="5"/>
      <c r="B39" s="5">
        <v>75023</v>
      </c>
      <c r="C39" s="43" t="s">
        <v>12</v>
      </c>
      <c r="D39" s="45">
        <f t="shared" si="0"/>
        <v>2210110</v>
      </c>
      <c r="E39" s="44">
        <f>SUM(E40:E45)</f>
        <v>2210110</v>
      </c>
      <c r="F39" s="52">
        <f>SUM(F40:F45)</f>
        <v>0</v>
      </c>
      <c r="G39" s="74">
        <f t="shared" si="4"/>
        <v>1557145</v>
      </c>
      <c r="H39" s="51">
        <f>SUM(H40:H45)</f>
        <v>1557145</v>
      </c>
      <c r="I39" s="44">
        <f>SUM(I40:I45)</f>
        <v>0</v>
      </c>
      <c r="J39" s="64">
        <f t="shared" si="2"/>
        <v>0.704555429367769</v>
      </c>
      <c r="K39" s="64">
        <f t="shared" si="3"/>
        <v>0.052439317581831645</v>
      </c>
    </row>
    <row r="40" spans="1:11" s="12" customFormat="1" ht="14.25">
      <c r="A40" s="7"/>
      <c r="B40" s="7"/>
      <c r="C40" s="54" t="s">
        <v>44</v>
      </c>
      <c r="D40" s="49">
        <f t="shared" si="0"/>
        <v>615000</v>
      </c>
      <c r="E40" s="50">
        <v>615000</v>
      </c>
      <c r="F40" s="48"/>
      <c r="G40" s="75">
        <f t="shared" si="4"/>
        <v>610422</v>
      </c>
      <c r="H40" s="50">
        <v>610422</v>
      </c>
      <c r="I40" s="47"/>
      <c r="J40" s="63">
        <f t="shared" si="2"/>
        <v>0.9925560975609756</v>
      </c>
      <c r="K40" s="63">
        <f t="shared" si="3"/>
        <v>0.020556925088502893</v>
      </c>
    </row>
    <row r="41" spans="1:11" ht="25.5">
      <c r="A41" s="7"/>
      <c r="B41" s="1"/>
      <c r="C41" s="54" t="s">
        <v>86</v>
      </c>
      <c r="D41" s="49">
        <f t="shared" si="0"/>
        <v>600000</v>
      </c>
      <c r="E41" s="50">
        <v>600000</v>
      </c>
      <c r="F41" s="48"/>
      <c r="G41" s="75">
        <f t="shared" si="4"/>
        <v>0</v>
      </c>
      <c r="H41" s="50"/>
      <c r="I41" s="47"/>
      <c r="J41" s="63">
        <f t="shared" si="2"/>
        <v>0</v>
      </c>
      <c r="K41" s="63">
        <f t="shared" si="3"/>
        <v>0</v>
      </c>
    </row>
    <row r="42" spans="1:11" s="12" customFormat="1" ht="14.25">
      <c r="A42" s="7"/>
      <c r="B42" s="1"/>
      <c r="C42" s="54" t="s">
        <v>45</v>
      </c>
      <c r="D42" s="49">
        <f t="shared" si="0"/>
        <v>50000</v>
      </c>
      <c r="E42" s="50">
        <v>50000</v>
      </c>
      <c r="F42" s="48"/>
      <c r="G42" s="75">
        <f t="shared" si="4"/>
        <v>37186</v>
      </c>
      <c r="H42" s="50">
        <v>37186</v>
      </c>
      <c r="I42" s="47"/>
      <c r="J42" s="63">
        <f t="shared" si="2"/>
        <v>0.74372</v>
      </c>
      <c r="K42" s="63">
        <f t="shared" si="3"/>
        <v>0.0012522972899749168</v>
      </c>
    </row>
    <row r="43" spans="1:11" ht="25.5">
      <c r="A43" s="7"/>
      <c r="B43" s="1"/>
      <c r="C43" s="54" t="s">
        <v>87</v>
      </c>
      <c r="D43" s="49">
        <f t="shared" si="0"/>
        <v>400000</v>
      </c>
      <c r="E43" s="50">
        <v>400000</v>
      </c>
      <c r="F43" s="48"/>
      <c r="G43" s="75">
        <f t="shared" si="4"/>
        <v>374982</v>
      </c>
      <c r="H43" s="50">
        <v>374982</v>
      </c>
      <c r="I43" s="47"/>
      <c r="J43" s="63">
        <f t="shared" si="2"/>
        <v>0.937455</v>
      </c>
      <c r="K43" s="63">
        <f t="shared" si="3"/>
        <v>0.012628111181341746</v>
      </c>
    </row>
    <row r="44" spans="1:11" ht="25.5">
      <c r="A44" s="7"/>
      <c r="B44" s="1"/>
      <c r="C44" s="54" t="s">
        <v>88</v>
      </c>
      <c r="D44" s="49">
        <f t="shared" si="0"/>
        <v>530110</v>
      </c>
      <c r="E44" s="50">
        <v>530110</v>
      </c>
      <c r="F44" s="48"/>
      <c r="G44" s="75">
        <f t="shared" si="4"/>
        <v>529260</v>
      </c>
      <c r="H44" s="50">
        <v>529260</v>
      </c>
      <c r="I44" s="47"/>
      <c r="J44" s="63">
        <f t="shared" si="2"/>
        <v>0.9983965592046934</v>
      </c>
      <c r="K44" s="63">
        <f t="shared" si="3"/>
        <v>0.017823666532892066</v>
      </c>
    </row>
    <row r="45" spans="1:11" ht="25.5">
      <c r="A45" s="7"/>
      <c r="B45" s="1"/>
      <c r="C45" s="54" t="s">
        <v>89</v>
      </c>
      <c r="D45" s="49">
        <f t="shared" si="0"/>
        <v>15000</v>
      </c>
      <c r="E45" s="50">
        <v>15000</v>
      </c>
      <c r="F45" s="48"/>
      <c r="G45" s="75">
        <f t="shared" si="4"/>
        <v>5295</v>
      </c>
      <c r="H45" s="50">
        <v>5295</v>
      </c>
      <c r="I45" s="47"/>
      <c r="J45" s="63">
        <f t="shared" si="2"/>
        <v>0.353</v>
      </c>
      <c r="K45" s="63">
        <f t="shared" si="3"/>
        <v>0.00017831748912002323</v>
      </c>
    </row>
    <row r="46" spans="1:11" ht="25.5">
      <c r="A46" s="2">
        <v>754</v>
      </c>
      <c r="B46" s="3"/>
      <c r="C46" s="8" t="s">
        <v>13</v>
      </c>
      <c r="D46" s="39">
        <f t="shared" si="0"/>
        <v>80000</v>
      </c>
      <c r="E46" s="8">
        <f>E47+E49</f>
        <v>25000</v>
      </c>
      <c r="F46" s="4">
        <f>F47+F49</f>
        <v>55000</v>
      </c>
      <c r="G46" s="73">
        <f t="shared" si="4"/>
        <v>80000</v>
      </c>
      <c r="H46" s="15">
        <f>H47+H49</f>
        <v>25000</v>
      </c>
      <c r="I46" s="8">
        <f>I47+I49</f>
        <v>55000</v>
      </c>
      <c r="J46" s="62">
        <f t="shared" si="2"/>
        <v>1</v>
      </c>
      <c r="K46" s="62">
        <f t="shared" si="3"/>
        <v>0.0026941263700853368</v>
      </c>
    </row>
    <row r="47" spans="1:11" s="12" customFormat="1" ht="25.5">
      <c r="A47" s="5"/>
      <c r="B47" s="9">
        <v>75411</v>
      </c>
      <c r="C47" s="43" t="s">
        <v>14</v>
      </c>
      <c r="D47" s="45">
        <f t="shared" si="0"/>
        <v>75000</v>
      </c>
      <c r="E47" s="51">
        <f>E48</f>
        <v>25000</v>
      </c>
      <c r="F47" s="66">
        <f>F48</f>
        <v>50000</v>
      </c>
      <c r="G47" s="74">
        <f t="shared" si="4"/>
        <v>75000</v>
      </c>
      <c r="H47" s="51">
        <f>H48</f>
        <v>25000</v>
      </c>
      <c r="I47" s="51">
        <f>I48</f>
        <v>50000</v>
      </c>
      <c r="J47" s="64">
        <f t="shared" si="2"/>
        <v>1</v>
      </c>
      <c r="K47" s="64">
        <f t="shared" si="3"/>
        <v>0.0025257434719550033</v>
      </c>
    </row>
    <row r="48" spans="1:11" ht="14.25">
      <c r="A48" s="7"/>
      <c r="B48" s="11"/>
      <c r="C48" s="46" t="s">
        <v>90</v>
      </c>
      <c r="D48" s="49">
        <f t="shared" si="0"/>
        <v>75000</v>
      </c>
      <c r="E48" s="50">
        <v>25000</v>
      </c>
      <c r="F48" s="48">
        <v>50000</v>
      </c>
      <c r="G48" s="75">
        <f t="shared" si="4"/>
        <v>75000</v>
      </c>
      <c r="H48" s="50">
        <v>25000</v>
      </c>
      <c r="I48" s="47">
        <v>50000</v>
      </c>
      <c r="J48" s="63">
        <f t="shared" si="2"/>
        <v>1</v>
      </c>
      <c r="K48" s="63">
        <f t="shared" si="3"/>
        <v>0.0025257434719550033</v>
      </c>
    </row>
    <row r="49" spans="1:11" ht="15">
      <c r="A49" s="5"/>
      <c r="B49" s="9">
        <v>75414</v>
      </c>
      <c r="C49" s="43" t="s">
        <v>91</v>
      </c>
      <c r="D49" s="45">
        <f t="shared" si="0"/>
        <v>5000</v>
      </c>
      <c r="E49" s="51">
        <f>SUM(E50:E50)</f>
        <v>0</v>
      </c>
      <c r="F49" s="66">
        <f>SUM(F50:F50)</f>
        <v>5000</v>
      </c>
      <c r="G49" s="74">
        <f t="shared" si="4"/>
        <v>5000</v>
      </c>
      <c r="H49" s="51">
        <f>SUM(H50:H50)</f>
        <v>0</v>
      </c>
      <c r="I49" s="51">
        <f>SUM(I50:I50)</f>
        <v>5000</v>
      </c>
      <c r="J49" s="64">
        <f t="shared" si="2"/>
        <v>1</v>
      </c>
      <c r="K49" s="64">
        <f t="shared" si="3"/>
        <v>0.00016838289813033355</v>
      </c>
    </row>
    <row r="50" spans="1:11" s="12" customFormat="1" ht="14.25">
      <c r="A50" s="7"/>
      <c r="B50" s="11"/>
      <c r="C50" s="46" t="s">
        <v>42</v>
      </c>
      <c r="D50" s="49">
        <f t="shared" si="0"/>
        <v>5000</v>
      </c>
      <c r="E50" s="50"/>
      <c r="F50" s="48">
        <v>5000</v>
      </c>
      <c r="G50" s="75">
        <f t="shared" si="4"/>
        <v>5000</v>
      </c>
      <c r="H50" s="50"/>
      <c r="I50" s="47">
        <v>5000</v>
      </c>
      <c r="J50" s="63">
        <f t="shared" si="2"/>
        <v>1</v>
      </c>
      <c r="K50" s="63">
        <f t="shared" si="3"/>
        <v>0.00016838289813033355</v>
      </c>
    </row>
    <row r="51" spans="1:11" s="12" customFormat="1" ht="21.75" customHeight="1">
      <c r="A51" s="2">
        <v>801</v>
      </c>
      <c r="B51" s="3"/>
      <c r="C51" s="8" t="s">
        <v>15</v>
      </c>
      <c r="D51" s="39">
        <f t="shared" si="0"/>
        <v>3756000</v>
      </c>
      <c r="E51" s="8">
        <f>E52+E59+E63+E66+E73+E80+E82</f>
        <v>3256000</v>
      </c>
      <c r="F51" s="4">
        <f>F52+F59+F63+F66+F73+F80+F82</f>
        <v>500000</v>
      </c>
      <c r="G51" s="73">
        <f t="shared" si="4"/>
        <v>3495432</v>
      </c>
      <c r="H51" s="15">
        <f>H52+H59+H63+H66+H73+H80+H82</f>
        <v>2995432</v>
      </c>
      <c r="I51" s="8">
        <f>I52+I59+I63+I66+I73+I80+I82</f>
        <v>500000</v>
      </c>
      <c r="J51" s="62">
        <f t="shared" si="2"/>
        <v>0.9306261980830671</v>
      </c>
      <c r="K51" s="62">
        <f t="shared" si="3"/>
        <v>0.11771419407550161</v>
      </c>
    </row>
    <row r="52" spans="1:11" s="12" customFormat="1" ht="15">
      <c r="A52" s="5"/>
      <c r="B52" s="9">
        <v>80101</v>
      </c>
      <c r="C52" s="43" t="s">
        <v>16</v>
      </c>
      <c r="D52" s="45">
        <f t="shared" si="0"/>
        <v>1461500</v>
      </c>
      <c r="E52" s="44">
        <f>SUM(E53:E58)</f>
        <v>961500</v>
      </c>
      <c r="F52" s="52">
        <f>SUM(F53:F58)</f>
        <v>500000</v>
      </c>
      <c r="G52" s="74">
        <f t="shared" si="4"/>
        <v>1405764</v>
      </c>
      <c r="H52" s="51">
        <f>SUM(H53:H58)</f>
        <v>905764</v>
      </c>
      <c r="I52" s="44">
        <f>SUM(I53:I58)</f>
        <v>500000</v>
      </c>
      <c r="J52" s="64">
        <f t="shared" si="2"/>
        <v>0.9618638385220664</v>
      </c>
      <c r="K52" s="64">
        <f t="shared" si="3"/>
        <v>0.04734132328145804</v>
      </c>
    </row>
    <row r="53" spans="1:11" s="12" customFormat="1" ht="14.25">
      <c r="A53" s="7"/>
      <c r="B53" s="11"/>
      <c r="C53" s="46" t="s">
        <v>92</v>
      </c>
      <c r="D53" s="49">
        <f t="shared" si="0"/>
        <v>1371000</v>
      </c>
      <c r="E53" s="50">
        <v>871000</v>
      </c>
      <c r="F53" s="48">
        <v>500000</v>
      </c>
      <c r="G53" s="75">
        <f t="shared" si="4"/>
        <v>1315555</v>
      </c>
      <c r="H53" s="50">
        <v>815555</v>
      </c>
      <c r="I53" s="47">
        <v>500000</v>
      </c>
      <c r="J53" s="63">
        <f t="shared" si="2"/>
        <v>0.9595587162654996</v>
      </c>
      <c r="K53" s="63">
        <f t="shared" si="3"/>
        <v>0.04430339270997019</v>
      </c>
    </row>
    <row r="54" spans="1:11" s="12" customFormat="1" ht="14.25">
      <c r="A54" s="7"/>
      <c r="B54" s="7"/>
      <c r="C54" s="46" t="s">
        <v>93</v>
      </c>
      <c r="D54" s="49">
        <f>E54+F54</f>
        <v>27000</v>
      </c>
      <c r="E54" s="50">
        <v>27000</v>
      </c>
      <c r="F54" s="48"/>
      <c r="G54" s="75">
        <f t="shared" si="4"/>
        <v>26999</v>
      </c>
      <c r="H54" s="50">
        <v>26999</v>
      </c>
      <c r="I54" s="47"/>
      <c r="J54" s="63">
        <f t="shared" si="2"/>
        <v>0.9999629629629629</v>
      </c>
      <c r="K54" s="63">
        <f t="shared" si="3"/>
        <v>0.0009092339733241751</v>
      </c>
    </row>
    <row r="55" spans="1:11" s="12" customFormat="1" ht="25.5">
      <c r="A55" s="7"/>
      <c r="B55" s="7"/>
      <c r="C55" s="46" t="s">
        <v>94</v>
      </c>
      <c r="D55" s="49">
        <f>E55+F55</f>
        <v>15000</v>
      </c>
      <c r="E55" s="50">
        <v>15000</v>
      </c>
      <c r="F55" s="48"/>
      <c r="G55" s="75">
        <f t="shared" si="4"/>
        <v>15000</v>
      </c>
      <c r="H55" s="50">
        <v>15000</v>
      </c>
      <c r="I55" s="47"/>
      <c r="J55" s="63">
        <f t="shared" si="2"/>
        <v>1</v>
      </c>
      <c r="K55" s="63">
        <f t="shared" si="3"/>
        <v>0.0005051486943910006</v>
      </c>
    </row>
    <row r="56" spans="1:11" s="12" customFormat="1" ht="25.5">
      <c r="A56" s="7"/>
      <c r="B56" s="7"/>
      <c r="C56" s="46" t="s">
        <v>95</v>
      </c>
      <c r="D56" s="49">
        <f t="shared" si="0"/>
        <v>10000</v>
      </c>
      <c r="E56" s="50">
        <v>10000</v>
      </c>
      <c r="F56" s="48"/>
      <c r="G56" s="75">
        <f t="shared" si="4"/>
        <v>10000</v>
      </c>
      <c r="H56" s="50">
        <v>10000</v>
      </c>
      <c r="I56" s="47"/>
      <c r="J56" s="63">
        <f t="shared" si="2"/>
        <v>1</v>
      </c>
      <c r="K56" s="63">
        <f t="shared" si="3"/>
        <v>0.0003367657962606671</v>
      </c>
    </row>
    <row r="57" spans="1:11" s="12" customFormat="1" ht="14.25">
      <c r="A57" s="7"/>
      <c r="B57" s="7"/>
      <c r="C57" s="46" t="s">
        <v>96</v>
      </c>
      <c r="D57" s="49">
        <f>E57+F57</f>
        <v>18400</v>
      </c>
      <c r="E57" s="50">
        <v>18400</v>
      </c>
      <c r="F57" s="67"/>
      <c r="G57" s="75">
        <f t="shared" si="4"/>
        <v>18202</v>
      </c>
      <c r="H57" s="50">
        <v>18202</v>
      </c>
      <c r="I57" s="50"/>
      <c r="J57" s="63">
        <f t="shared" si="2"/>
        <v>0.9892391304347826</v>
      </c>
      <c r="K57" s="63">
        <f t="shared" si="3"/>
        <v>0.0006129811023536663</v>
      </c>
    </row>
    <row r="58" spans="1:11" s="12" customFormat="1" ht="25.5">
      <c r="A58" s="7"/>
      <c r="B58" s="7"/>
      <c r="C58" s="46" t="s">
        <v>97</v>
      </c>
      <c r="D58" s="49">
        <f>E58+F58</f>
        <v>20100</v>
      </c>
      <c r="E58" s="50">
        <v>20100</v>
      </c>
      <c r="F58" s="67"/>
      <c r="G58" s="75">
        <f t="shared" si="4"/>
        <v>20008</v>
      </c>
      <c r="H58" s="50">
        <v>20008</v>
      </c>
      <c r="I58" s="50"/>
      <c r="J58" s="63">
        <f t="shared" si="2"/>
        <v>0.9954228855721393</v>
      </c>
      <c r="K58" s="63">
        <f t="shared" si="3"/>
        <v>0.0006738010051583427</v>
      </c>
    </row>
    <row r="59" spans="1:11" s="12" customFormat="1" ht="15">
      <c r="A59" s="5"/>
      <c r="B59" s="9">
        <v>80102</v>
      </c>
      <c r="C59" s="55" t="s">
        <v>17</v>
      </c>
      <c r="D59" s="45">
        <f t="shared" si="0"/>
        <v>1596500</v>
      </c>
      <c r="E59" s="51">
        <f>SUM(E60:E62)</f>
        <v>1596500</v>
      </c>
      <c r="F59" s="66">
        <f>SUM(F60:F62)</f>
        <v>0</v>
      </c>
      <c r="G59" s="74">
        <f t="shared" si="4"/>
        <v>1385196</v>
      </c>
      <c r="H59" s="51">
        <f>SUM(H60:H62)</f>
        <v>1385196</v>
      </c>
      <c r="I59" s="51">
        <f>SUM(I60:I62)</f>
        <v>0</v>
      </c>
      <c r="J59" s="64">
        <f t="shared" si="2"/>
        <v>0.867645474475415</v>
      </c>
      <c r="K59" s="64">
        <f t="shared" si="3"/>
        <v>0.0466486633917091</v>
      </c>
    </row>
    <row r="60" spans="1:11" s="12" customFormat="1" ht="25.5">
      <c r="A60" s="7"/>
      <c r="B60" s="1"/>
      <c r="C60" s="56" t="s">
        <v>98</v>
      </c>
      <c r="D60" s="49">
        <f t="shared" si="0"/>
        <v>155500</v>
      </c>
      <c r="E60" s="50">
        <v>155500</v>
      </c>
      <c r="F60" s="48"/>
      <c r="G60" s="75">
        <f t="shared" si="4"/>
        <v>70196</v>
      </c>
      <c r="H60" s="50">
        <v>70196</v>
      </c>
      <c r="I60" s="47"/>
      <c r="J60" s="63">
        <f t="shared" si="2"/>
        <v>0.45142122186495176</v>
      </c>
      <c r="K60" s="63">
        <f t="shared" si="3"/>
        <v>0.002363961183431379</v>
      </c>
    </row>
    <row r="61" spans="1:11" s="12" customFormat="1" ht="38.25">
      <c r="A61" s="7"/>
      <c r="B61" s="1"/>
      <c r="C61" s="56" t="s">
        <v>99</v>
      </c>
      <c r="D61" s="49">
        <f t="shared" si="0"/>
        <v>1391000</v>
      </c>
      <c r="E61" s="50">
        <v>1391000</v>
      </c>
      <c r="F61" s="67"/>
      <c r="G61" s="75">
        <f t="shared" si="4"/>
        <v>1265000</v>
      </c>
      <c r="H61" s="50">
        <v>1265000</v>
      </c>
      <c r="I61" s="50"/>
      <c r="J61" s="63">
        <f t="shared" si="2"/>
        <v>0.9094176851186196</v>
      </c>
      <c r="K61" s="63">
        <f t="shared" si="3"/>
        <v>0.04260087322697439</v>
      </c>
    </row>
    <row r="62" spans="1:11" s="12" customFormat="1" ht="38.25">
      <c r="A62" s="7"/>
      <c r="B62" s="1"/>
      <c r="C62" s="56" t="s">
        <v>100</v>
      </c>
      <c r="D62" s="49">
        <f>E62+F62</f>
        <v>50000</v>
      </c>
      <c r="E62" s="50">
        <v>50000</v>
      </c>
      <c r="F62" s="67"/>
      <c r="G62" s="75">
        <f t="shared" si="4"/>
        <v>50000</v>
      </c>
      <c r="H62" s="50">
        <v>50000</v>
      </c>
      <c r="I62" s="50"/>
      <c r="J62" s="63">
        <f t="shared" si="2"/>
        <v>1</v>
      </c>
      <c r="K62" s="63">
        <f t="shared" si="3"/>
        <v>0.0016838289813033355</v>
      </c>
    </row>
    <row r="63" spans="1:11" s="12" customFormat="1" ht="15">
      <c r="A63" s="5"/>
      <c r="B63" s="9">
        <v>80110</v>
      </c>
      <c r="C63" s="55" t="s">
        <v>35</v>
      </c>
      <c r="D63" s="45">
        <f>E63+F63</f>
        <v>30000</v>
      </c>
      <c r="E63" s="44">
        <f>SUM(E64:E65)</f>
        <v>30000</v>
      </c>
      <c r="F63" s="52">
        <f>SUM(F64:F65)</f>
        <v>0</v>
      </c>
      <c r="G63" s="74">
        <f t="shared" si="4"/>
        <v>39999</v>
      </c>
      <c r="H63" s="51">
        <f>SUM(H64:H65)</f>
        <v>39999</v>
      </c>
      <c r="I63" s="44">
        <f>SUM(I64:I65)</f>
        <v>0</v>
      </c>
      <c r="J63" s="64">
        <f t="shared" si="2"/>
        <v>1.3333</v>
      </c>
      <c r="K63" s="64">
        <f t="shared" si="3"/>
        <v>0.0013470295084630423</v>
      </c>
    </row>
    <row r="64" spans="1:11" s="12" customFormat="1" ht="14.25">
      <c r="A64" s="7"/>
      <c r="B64" s="1"/>
      <c r="C64" s="46" t="s">
        <v>101</v>
      </c>
      <c r="D64" s="49">
        <f>E64+F64</f>
        <v>10000</v>
      </c>
      <c r="E64" s="50">
        <v>10000</v>
      </c>
      <c r="F64" s="67"/>
      <c r="G64" s="75">
        <f t="shared" si="4"/>
        <v>19999</v>
      </c>
      <c r="H64" s="50">
        <v>19999</v>
      </c>
      <c r="I64" s="50"/>
      <c r="J64" s="63">
        <f t="shared" si="2"/>
        <v>1.9999</v>
      </c>
      <c r="K64" s="63">
        <f t="shared" si="3"/>
        <v>0.0006734979159417081</v>
      </c>
    </row>
    <row r="65" spans="1:11" s="12" customFormat="1" ht="25.5">
      <c r="A65" s="7"/>
      <c r="B65" s="1"/>
      <c r="C65" s="46" t="s">
        <v>102</v>
      </c>
      <c r="D65" s="49">
        <f>E65+F65</f>
        <v>20000</v>
      </c>
      <c r="E65" s="50">
        <v>20000</v>
      </c>
      <c r="F65" s="67"/>
      <c r="G65" s="75">
        <f t="shared" si="4"/>
        <v>20000</v>
      </c>
      <c r="H65" s="50">
        <v>20000</v>
      </c>
      <c r="I65" s="50"/>
      <c r="J65" s="63">
        <f t="shared" si="2"/>
        <v>1</v>
      </c>
      <c r="K65" s="63">
        <f t="shared" si="3"/>
        <v>0.0006735315925213342</v>
      </c>
    </row>
    <row r="66" spans="1:11" s="12" customFormat="1" ht="15">
      <c r="A66" s="5"/>
      <c r="B66" s="9">
        <v>80120</v>
      </c>
      <c r="C66" s="43" t="s">
        <v>18</v>
      </c>
      <c r="D66" s="45">
        <f t="shared" si="0"/>
        <v>57500</v>
      </c>
      <c r="E66" s="44">
        <f>SUM(E67:E72)</f>
        <v>57500</v>
      </c>
      <c r="F66" s="52">
        <f>SUM(F67:F72)</f>
        <v>0</v>
      </c>
      <c r="G66" s="74">
        <f t="shared" si="4"/>
        <v>57496</v>
      </c>
      <c r="H66" s="51">
        <f>SUM(H67:H72)</f>
        <v>57496</v>
      </c>
      <c r="I66" s="44">
        <f>SUM(I67:I72)</f>
        <v>0</v>
      </c>
      <c r="J66" s="64">
        <f t="shared" si="2"/>
        <v>0.9999304347826087</v>
      </c>
      <c r="K66" s="64">
        <f t="shared" si="3"/>
        <v>0.0019362686221803314</v>
      </c>
    </row>
    <row r="67" spans="1:11" s="12" customFormat="1" ht="25.5">
      <c r="A67" s="7"/>
      <c r="B67" s="1"/>
      <c r="C67" s="46" t="s">
        <v>103</v>
      </c>
      <c r="D67" s="49">
        <f t="shared" si="0"/>
        <v>10000</v>
      </c>
      <c r="E67" s="50">
        <v>10000</v>
      </c>
      <c r="F67" s="67"/>
      <c r="G67" s="75">
        <f t="shared" si="4"/>
        <v>10000</v>
      </c>
      <c r="H67" s="50">
        <v>10000</v>
      </c>
      <c r="I67" s="50"/>
      <c r="J67" s="63">
        <f t="shared" si="2"/>
        <v>1</v>
      </c>
      <c r="K67" s="63">
        <f t="shared" si="3"/>
        <v>0.0003367657962606671</v>
      </c>
    </row>
    <row r="68" spans="1:11" s="12" customFormat="1" ht="38.25">
      <c r="A68" s="7"/>
      <c r="B68" s="1"/>
      <c r="C68" s="46" t="s">
        <v>104</v>
      </c>
      <c r="D68" s="49">
        <f aca="true" t="shared" si="5" ref="D68:D87">E68+F68</f>
        <v>12000</v>
      </c>
      <c r="E68" s="50">
        <v>12000</v>
      </c>
      <c r="F68" s="67"/>
      <c r="G68" s="75">
        <f aca="true" t="shared" si="6" ref="G68:G92">H68+I68</f>
        <v>12000</v>
      </c>
      <c r="H68" s="50">
        <v>12000</v>
      </c>
      <c r="I68" s="50"/>
      <c r="J68" s="63">
        <f t="shared" si="2"/>
        <v>1</v>
      </c>
      <c r="K68" s="63">
        <f t="shared" si="3"/>
        <v>0.0004041189555128005</v>
      </c>
    </row>
    <row r="69" spans="1:11" s="12" customFormat="1" ht="25.5">
      <c r="A69" s="7"/>
      <c r="B69" s="1"/>
      <c r="C69" s="46" t="s">
        <v>105</v>
      </c>
      <c r="D69" s="49">
        <f t="shared" si="5"/>
        <v>5000</v>
      </c>
      <c r="E69" s="50">
        <v>5000</v>
      </c>
      <c r="F69" s="67"/>
      <c r="G69" s="75">
        <f t="shared" si="6"/>
        <v>4996</v>
      </c>
      <c r="H69" s="50">
        <v>4996</v>
      </c>
      <c r="I69" s="50"/>
      <c r="J69" s="63">
        <f aca="true" t="shared" si="7" ref="J69:J132">G69/D69</f>
        <v>0.9992</v>
      </c>
      <c r="K69" s="63">
        <f aca="true" t="shared" si="8" ref="K69:K132">G69/$G$166</f>
        <v>0.00016824819181182927</v>
      </c>
    </row>
    <row r="70" spans="1:11" s="12" customFormat="1" ht="25.5">
      <c r="A70" s="7"/>
      <c r="B70" s="1"/>
      <c r="C70" s="46" t="s">
        <v>106</v>
      </c>
      <c r="D70" s="49">
        <f t="shared" si="5"/>
        <v>10000</v>
      </c>
      <c r="E70" s="50">
        <v>10000</v>
      </c>
      <c r="F70" s="67"/>
      <c r="G70" s="75">
        <f t="shared" si="6"/>
        <v>10000</v>
      </c>
      <c r="H70" s="50">
        <v>10000</v>
      </c>
      <c r="I70" s="50"/>
      <c r="J70" s="63">
        <f t="shared" si="7"/>
        <v>1</v>
      </c>
      <c r="K70" s="63">
        <f t="shared" si="8"/>
        <v>0.0003367657962606671</v>
      </c>
    </row>
    <row r="71" spans="1:11" s="12" customFormat="1" ht="38.25">
      <c r="A71" s="7"/>
      <c r="B71" s="1"/>
      <c r="C71" s="46" t="s">
        <v>107</v>
      </c>
      <c r="D71" s="49">
        <f t="shared" si="5"/>
        <v>11500</v>
      </c>
      <c r="E71" s="50">
        <v>11500</v>
      </c>
      <c r="F71" s="67"/>
      <c r="G71" s="75">
        <f t="shared" si="6"/>
        <v>11500</v>
      </c>
      <c r="H71" s="50">
        <v>11500</v>
      </c>
      <c r="I71" s="50"/>
      <c r="J71" s="63">
        <f t="shared" si="7"/>
        <v>1</v>
      </c>
      <c r="K71" s="63">
        <f t="shared" si="8"/>
        <v>0.00038728066569976717</v>
      </c>
    </row>
    <row r="72" spans="1:11" s="12" customFormat="1" ht="38.25">
      <c r="A72" s="7"/>
      <c r="B72" s="1"/>
      <c r="C72" s="46" t="s">
        <v>108</v>
      </c>
      <c r="D72" s="49">
        <f t="shared" si="5"/>
        <v>9000</v>
      </c>
      <c r="E72" s="50">
        <v>9000</v>
      </c>
      <c r="F72" s="67"/>
      <c r="G72" s="75">
        <f t="shared" si="6"/>
        <v>9000</v>
      </c>
      <c r="H72" s="50">
        <v>9000</v>
      </c>
      <c r="I72" s="50"/>
      <c r="J72" s="63">
        <f t="shared" si="7"/>
        <v>1</v>
      </c>
      <c r="K72" s="63">
        <f t="shared" si="8"/>
        <v>0.0003030892166346004</v>
      </c>
    </row>
    <row r="73" spans="1:11" s="12" customFormat="1" ht="15">
      <c r="A73" s="5"/>
      <c r="B73" s="9">
        <v>80130</v>
      </c>
      <c r="C73" s="43" t="s">
        <v>109</v>
      </c>
      <c r="D73" s="45">
        <f t="shared" si="5"/>
        <v>90500</v>
      </c>
      <c r="E73" s="44">
        <f>SUM(E74:E79)</f>
        <v>90500</v>
      </c>
      <c r="F73" s="52">
        <f>SUM(F74:F79)</f>
        <v>0</v>
      </c>
      <c r="G73" s="74">
        <f t="shared" si="6"/>
        <v>86981</v>
      </c>
      <c r="H73" s="51">
        <f>SUM(H74:H79)</f>
        <v>86981</v>
      </c>
      <c r="I73" s="44">
        <f>SUM(I74:I79)</f>
        <v>0</v>
      </c>
      <c r="J73" s="64">
        <f t="shared" si="7"/>
        <v>0.9611160220994475</v>
      </c>
      <c r="K73" s="64">
        <f t="shared" si="8"/>
        <v>0.0029292225724549086</v>
      </c>
    </row>
    <row r="74" spans="1:11" s="12" customFormat="1" ht="25.5">
      <c r="A74" s="7"/>
      <c r="B74" s="10"/>
      <c r="C74" s="46" t="s">
        <v>110</v>
      </c>
      <c r="D74" s="49">
        <f t="shared" si="5"/>
        <v>60000</v>
      </c>
      <c r="E74" s="50">
        <v>60000</v>
      </c>
      <c r="F74" s="48"/>
      <c r="G74" s="75">
        <f t="shared" si="6"/>
        <v>56483</v>
      </c>
      <c r="H74" s="50">
        <v>56483</v>
      </c>
      <c r="I74" s="47"/>
      <c r="J74" s="63">
        <f t="shared" si="7"/>
        <v>0.9413833333333333</v>
      </c>
      <c r="K74" s="63">
        <f t="shared" si="8"/>
        <v>0.001902154247019126</v>
      </c>
    </row>
    <row r="75" spans="1:11" s="12" customFormat="1" ht="25.5">
      <c r="A75" s="7"/>
      <c r="B75" s="10"/>
      <c r="C75" s="46" t="s">
        <v>111</v>
      </c>
      <c r="D75" s="49">
        <f t="shared" si="5"/>
        <v>4500</v>
      </c>
      <c r="E75" s="50">
        <v>4500</v>
      </c>
      <c r="F75" s="48"/>
      <c r="G75" s="75">
        <f t="shared" si="6"/>
        <v>4500</v>
      </c>
      <c r="H75" s="50">
        <v>4500</v>
      </c>
      <c r="I75" s="47"/>
      <c r="J75" s="63">
        <f t="shared" si="7"/>
        <v>1</v>
      </c>
      <c r="K75" s="63">
        <f t="shared" si="8"/>
        <v>0.0001515446083173002</v>
      </c>
    </row>
    <row r="76" spans="1:11" s="12" customFormat="1" ht="25.5">
      <c r="A76" s="7"/>
      <c r="B76" s="10"/>
      <c r="C76" s="46" t="s">
        <v>112</v>
      </c>
      <c r="D76" s="49">
        <f t="shared" si="5"/>
        <v>6000</v>
      </c>
      <c r="E76" s="50">
        <v>6000</v>
      </c>
      <c r="F76" s="48"/>
      <c r="G76" s="75">
        <f t="shared" si="6"/>
        <v>6000</v>
      </c>
      <c r="H76" s="50">
        <v>6000</v>
      </c>
      <c r="I76" s="47"/>
      <c r="J76" s="63">
        <f t="shared" si="7"/>
        <v>1</v>
      </c>
      <c r="K76" s="63">
        <f t="shared" si="8"/>
        <v>0.00020205947775640026</v>
      </c>
    </row>
    <row r="77" spans="1:11" s="12" customFormat="1" ht="25.5">
      <c r="A77" s="7"/>
      <c r="B77" s="10"/>
      <c r="C77" s="46" t="s">
        <v>113</v>
      </c>
      <c r="D77" s="49">
        <f t="shared" si="5"/>
        <v>4000</v>
      </c>
      <c r="E77" s="50">
        <v>4000</v>
      </c>
      <c r="F77" s="48"/>
      <c r="G77" s="75">
        <f t="shared" si="6"/>
        <v>3999</v>
      </c>
      <c r="H77" s="50">
        <v>3999</v>
      </c>
      <c r="I77" s="47"/>
      <c r="J77" s="63">
        <f t="shared" si="7"/>
        <v>0.99975</v>
      </c>
      <c r="K77" s="63">
        <f t="shared" si="8"/>
        <v>0.00013467264192464076</v>
      </c>
    </row>
    <row r="78" spans="1:11" s="12" customFormat="1" ht="25.5">
      <c r="A78" s="7"/>
      <c r="B78" s="10"/>
      <c r="C78" s="46" t="s">
        <v>114</v>
      </c>
      <c r="D78" s="49">
        <f t="shared" si="5"/>
        <v>6000</v>
      </c>
      <c r="E78" s="50">
        <v>6000</v>
      </c>
      <c r="F78" s="48"/>
      <c r="G78" s="75">
        <f t="shared" si="6"/>
        <v>6000</v>
      </c>
      <c r="H78" s="50">
        <v>6000</v>
      </c>
      <c r="I78" s="47"/>
      <c r="J78" s="63">
        <f t="shared" si="7"/>
        <v>1</v>
      </c>
      <c r="K78" s="63">
        <f t="shared" si="8"/>
        <v>0.00020205947775640026</v>
      </c>
    </row>
    <row r="79" spans="1:11" ht="25.5">
      <c r="A79" s="7"/>
      <c r="B79" s="10"/>
      <c r="C79" s="46" t="s">
        <v>115</v>
      </c>
      <c r="D79" s="49">
        <f t="shared" si="5"/>
        <v>10000</v>
      </c>
      <c r="E79" s="50">
        <v>10000</v>
      </c>
      <c r="F79" s="48"/>
      <c r="G79" s="75">
        <f t="shared" si="6"/>
        <v>9999</v>
      </c>
      <c r="H79" s="50">
        <v>9999</v>
      </c>
      <c r="I79" s="47"/>
      <c r="J79" s="63">
        <f t="shared" si="7"/>
        <v>0.9999</v>
      </c>
      <c r="K79" s="63">
        <f t="shared" si="8"/>
        <v>0.000336732119681041</v>
      </c>
    </row>
    <row r="80" spans="1:11" ht="15">
      <c r="A80" s="5"/>
      <c r="B80" s="9">
        <v>80132</v>
      </c>
      <c r="C80" s="43" t="s">
        <v>116</v>
      </c>
      <c r="D80" s="45">
        <f t="shared" si="5"/>
        <v>20000</v>
      </c>
      <c r="E80" s="44">
        <f>E81</f>
        <v>20000</v>
      </c>
      <c r="F80" s="52">
        <f>F81</f>
        <v>0</v>
      </c>
      <c r="G80" s="74">
        <f t="shared" si="6"/>
        <v>19996</v>
      </c>
      <c r="H80" s="51">
        <f>H81</f>
        <v>19996</v>
      </c>
      <c r="I80" s="44">
        <f>I81</f>
        <v>0</v>
      </c>
      <c r="J80" s="64">
        <f t="shared" si="7"/>
        <v>0.9998</v>
      </c>
      <c r="K80" s="64">
        <f t="shared" si="8"/>
        <v>0.0006733968862028299</v>
      </c>
    </row>
    <row r="81" spans="1:11" ht="38.25">
      <c r="A81" s="7"/>
      <c r="B81" s="10"/>
      <c r="C81" s="46" t="s">
        <v>117</v>
      </c>
      <c r="D81" s="49">
        <f t="shared" si="5"/>
        <v>20000</v>
      </c>
      <c r="E81" s="50">
        <v>20000</v>
      </c>
      <c r="F81" s="48"/>
      <c r="G81" s="75">
        <f t="shared" si="6"/>
        <v>19996</v>
      </c>
      <c r="H81" s="50">
        <v>19996</v>
      </c>
      <c r="I81" s="47"/>
      <c r="J81" s="63">
        <f t="shared" si="7"/>
        <v>0.9998</v>
      </c>
      <c r="K81" s="63">
        <f t="shared" si="8"/>
        <v>0.0006733968862028299</v>
      </c>
    </row>
    <row r="82" spans="1:11" ht="38.25">
      <c r="A82" s="5"/>
      <c r="B82" s="9">
        <v>80140</v>
      </c>
      <c r="C82" s="43" t="s">
        <v>118</v>
      </c>
      <c r="D82" s="45">
        <f t="shared" si="5"/>
        <v>500000</v>
      </c>
      <c r="E82" s="44">
        <f>SUM(E83:E84)</f>
        <v>500000</v>
      </c>
      <c r="F82" s="52">
        <f>SUM(F83:F84)</f>
        <v>0</v>
      </c>
      <c r="G82" s="74">
        <f t="shared" si="6"/>
        <v>500000</v>
      </c>
      <c r="H82" s="51">
        <f>SUM(H83:H84)</f>
        <v>500000</v>
      </c>
      <c r="I82" s="44">
        <f>SUM(I83:I84)</f>
        <v>0</v>
      </c>
      <c r="J82" s="64">
        <f t="shared" si="7"/>
        <v>1</v>
      </c>
      <c r="K82" s="64">
        <f t="shared" si="8"/>
        <v>0.016838289813033355</v>
      </c>
    </row>
    <row r="83" spans="1:11" ht="38.25">
      <c r="A83" s="7"/>
      <c r="B83" s="10"/>
      <c r="C83" s="46" t="s">
        <v>119</v>
      </c>
      <c r="D83" s="49">
        <f>E83+F83</f>
        <v>397577</v>
      </c>
      <c r="E83" s="50">
        <v>397577</v>
      </c>
      <c r="F83" s="48"/>
      <c r="G83" s="75">
        <f t="shared" si="6"/>
        <v>397577</v>
      </c>
      <c r="H83" s="50">
        <v>397577</v>
      </c>
      <c r="I83" s="47"/>
      <c r="J83" s="63">
        <f t="shared" si="7"/>
        <v>1</v>
      </c>
      <c r="K83" s="63">
        <f t="shared" si="8"/>
        <v>0.013389033497992725</v>
      </c>
    </row>
    <row r="84" spans="1:11" ht="51">
      <c r="A84" s="7"/>
      <c r="B84" s="1"/>
      <c r="C84" s="46" t="s">
        <v>120</v>
      </c>
      <c r="D84" s="49">
        <f t="shared" si="5"/>
        <v>102423</v>
      </c>
      <c r="E84" s="50">
        <v>102423</v>
      </c>
      <c r="F84" s="48"/>
      <c r="G84" s="75">
        <f t="shared" si="6"/>
        <v>102423</v>
      </c>
      <c r="H84" s="50">
        <v>102423</v>
      </c>
      <c r="I84" s="47"/>
      <c r="J84" s="63">
        <f t="shared" si="7"/>
        <v>1</v>
      </c>
      <c r="K84" s="63">
        <f t="shared" si="8"/>
        <v>0.0034492563150406307</v>
      </c>
    </row>
    <row r="85" spans="1:11" ht="21.75" customHeight="1">
      <c r="A85" s="2">
        <v>851</v>
      </c>
      <c r="B85" s="2"/>
      <c r="C85" s="8" t="s">
        <v>46</v>
      </c>
      <c r="D85" s="39">
        <f t="shared" si="5"/>
        <v>65000</v>
      </c>
      <c r="E85" s="8">
        <f>E86+E88</f>
        <v>65000</v>
      </c>
      <c r="F85" s="4">
        <f>F86+F88</f>
        <v>0</v>
      </c>
      <c r="G85" s="73">
        <f t="shared" si="6"/>
        <v>30898</v>
      </c>
      <c r="H85" s="15">
        <f>H86+H88</f>
        <v>30898</v>
      </c>
      <c r="I85" s="8">
        <f>I86+I88</f>
        <v>0</v>
      </c>
      <c r="J85" s="62">
        <f t="shared" si="7"/>
        <v>0.4753538461538461</v>
      </c>
      <c r="K85" s="62">
        <f t="shared" si="8"/>
        <v>0.0010405389572862092</v>
      </c>
    </row>
    <row r="86" spans="1:11" s="12" customFormat="1" ht="15">
      <c r="A86" s="5"/>
      <c r="B86" s="9">
        <v>85121</v>
      </c>
      <c r="C86" s="43" t="s">
        <v>47</v>
      </c>
      <c r="D86" s="45">
        <f t="shared" si="5"/>
        <v>60000</v>
      </c>
      <c r="E86" s="44">
        <f>E87</f>
        <v>60000</v>
      </c>
      <c r="F86" s="52">
        <f>F87</f>
        <v>0</v>
      </c>
      <c r="G86" s="74">
        <f t="shared" si="6"/>
        <v>26193</v>
      </c>
      <c r="H86" s="51">
        <f>H87</f>
        <v>26193</v>
      </c>
      <c r="I86" s="44">
        <f>I87</f>
        <v>0</v>
      </c>
      <c r="J86" s="64">
        <f t="shared" si="7"/>
        <v>0.43655</v>
      </c>
      <c r="K86" s="64">
        <f t="shared" si="8"/>
        <v>0.0008820906501455653</v>
      </c>
    </row>
    <row r="87" spans="1:11" s="12" customFormat="1" ht="51">
      <c r="A87" s="5"/>
      <c r="B87" s="5"/>
      <c r="C87" s="46" t="s">
        <v>121</v>
      </c>
      <c r="D87" s="49">
        <f t="shared" si="5"/>
        <v>60000</v>
      </c>
      <c r="E87" s="50">
        <v>60000</v>
      </c>
      <c r="F87" s="67"/>
      <c r="G87" s="75">
        <f t="shared" si="6"/>
        <v>26193</v>
      </c>
      <c r="H87" s="50">
        <v>26193</v>
      </c>
      <c r="I87" s="50"/>
      <c r="J87" s="63">
        <f t="shared" si="7"/>
        <v>0.43655</v>
      </c>
      <c r="K87" s="63">
        <f t="shared" si="8"/>
        <v>0.0008820906501455653</v>
      </c>
    </row>
    <row r="88" spans="1:11" ht="15">
      <c r="A88" s="5"/>
      <c r="B88" s="9">
        <v>85154</v>
      </c>
      <c r="C88" s="43" t="s">
        <v>122</v>
      </c>
      <c r="D88" s="45">
        <f>E88+F88</f>
        <v>5000</v>
      </c>
      <c r="E88" s="44">
        <f>E89</f>
        <v>5000</v>
      </c>
      <c r="F88" s="52">
        <f>F89</f>
        <v>0</v>
      </c>
      <c r="G88" s="74">
        <f t="shared" si="6"/>
        <v>4705</v>
      </c>
      <c r="H88" s="51">
        <f>H89</f>
        <v>4705</v>
      </c>
      <c r="I88" s="44">
        <f>I89</f>
        <v>0</v>
      </c>
      <c r="J88" s="64">
        <f t="shared" si="7"/>
        <v>0.941</v>
      </c>
      <c r="K88" s="64">
        <f t="shared" si="8"/>
        <v>0.00015844830714064386</v>
      </c>
    </row>
    <row r="89" spans="1:11" ht="25.5">
      <c r="A89" s="5"/>
      <c r="B89" s="5"/>
      <c r="C89" s="46" t="s">
        <v>123</v>
      </c>
      <c r="D89" s="49">
        <f>E89+F89</f>
        <v>5000</v>
      </c>
      <c r="E89" s="50">
        <v>5000</v>
      </c>
      <c r="F89" s="67"/>
      <c r="G89" s="75">
        <f t="shared" si="6"/>
        <v>4705</v>
      </c>
      <c r="H89" s="50">
        <v>4705</v>
      </c>
      <c r="I89" s="50"/>
      <c r="J89" s="63">
        <f t="shared" si="7"/>
        <v>0.941</v>
      </c>
      <c r="K89" s="63">
        <f t="shared" si="8"/>
        <v>0.00015844830714064386</v>
      </c>
    </row>
    <row r="90" spans="1:11" s="12" customFormat="1" ht="21.75" customHeight="1">
      <c r="A90" s="2">
        <v>852</v>
      </c>
      <c r="B90" s="2"/>
      <c r="C90" s="8" t="s">
        <v>124</v>
      </c>
      <c r="D90" s="39">
        <f>E90+F90</f>
        <v>467959</v>
      </c>
      <c r="E90" s="8">
        <f>E91+E93+E96+E98+E101</f>
        <v>422650</v>
      </c>
      <c r="F90" s="4">
        <f>F91+F93+F96+F98+F101</f>
        <v>45309</v>
      </c>
      <c r="G90" s="73">
        <f t="shared" si="6"/>
        <v>307631</v>
      </c>
      <c r="H90" s="15">
        <f>H91+H93+H96+H98+H101</f>
        <v>262363</v>
      </c>
      <c r="I90" s="8">
        <f>I91+I93+I96+I98+I101</f>
        <v>45268</v>
      </c>
      <c r="J90" s="62">
        <f t="shared" si="7"/>
        <v>0.6573887883340207</v>
      </c>
      <c r="K90" s="62">
        <f t="shared" si="8"/>
        <v>0.010359959866946529</v>
      </c>
    </row>
    <row r="91" spans="1:11" s="12" customFormat="1" ht="15">
      <c r="A91" s="5"/>
      <c r="B91" s="9">
        <v>85201</v>
      </c>
      <c r="C91" s="43" t="s">
        <v>125</v>
      </c>
      <c r="D91" s="45">
        <f>E91+F91</f>
        <v>5700</v>
      </c>
      <c r="E91" s="44">
        <f>E92</f>
        <v>5700</v>
      </c>
      <c r="F91" s="52">
        <f>F92</f>
        <v>0</v>
      </c>
      <c r="G91" s="74">
        <f t="shared" si="6"/>
        <v>5657</v>
      </c>
      <c r="H91" s="51">
        <f>H92</f>
        <v>5657</v>
      </c>
      <c r="I91" s="44">
        <f>I92</f>
        <v>0</v>
      </c>
      <c r="J91" s="64">
        <f t="shared" si="7"/>
        <v>0.9924561403508771</v>
      </c>
      <c r="K91" s="64">
        <f t="shared" si="8"/>
        <v>0.0001905084109446594</v>
      </c>
    </row>
    <row r="92" spans="1:11" ht="14.25">
      <c r="A92" s="5"/>
      <c r="B92" s="5"/>
      <c r="C92" s="46" t="s">
        <v>126</v>
      </c>
      <c r="D92" s="49">
        <f>E92+F92</f>
        <v>5700</v>
      </c>
      <c r="E92" s="50">
        <v>5700</v>
      </c>
      <c r="F92" s="67"/>
      <c r="G92" s="75">
        <f t="shared" si="6"/>
        <v>5657</v>
      </c>
      <c r="H92" s="50">
        <v>5657</v>
      </c>
      <c r="I92" s="50"/>
      <c r="J92" s="63">
        <f t="shared" si="7"/>
        <v>0.9924561403508771</v>
      </c>
      <c r="K92" s="63">
        <f t="shared" si="8"/>
        <v>0.0001905084109446594</v>
      </c>
    </row>
    <row r="93" spans="1:11" s="12" customFormat="1" ht="15">
      <c r="A93" s="5"/>
      <c r="B93" s="9">
        <v>85202</v>
      </c>
      <c r="C93" s="43" t="s">
        <v>33</v>
      </c>
      <c r="D93" s="45">
        <f aca="true" t="shared" si="9" ref="D93:D100">E93+F93</f>
        <v>236420</v>
      </c>
      <c r="E93" s="44">
        <f>SUM(E94:E95)</f>
        <v>236420</v>
      </c>
      <c r="F93" s="52">
        <f>SUM(F94:F95)</f>
        <v>0</v>
      </c>
      <c r="G93" s="74">
        <f aca="true" t="shared" si="10" ref="G93:G100">H93+I93</f>
        <v>85499</v>
      </c>
      <c r="H93" s="51">
        <f>SUM(H94:H95)</f>
        <v>85499</v>
      </c>
      <c r="I93" s="44">
        <f>SUM(I94:I95)</f>
        <v>0</v>
      </c>
      <c r="J93" s="64">
        <f t="shared" si="7"/>
        <v>0.3616403011589544</v>
      </c>
      <c r="K93" s="64">
        <f t="shared" si="8"/>
        <v>0.0028793138814490775</v>
      </c>
    </row>
    <row r="94" spans="1:11" s="12" customFormat="1" ht="25.5">
      <c r="A94" s="5"/>
      <c r="B94" s="5"/>
      <c r="C94" s="46" t="s">
        <v>127</v>
      </c>
      <c r="D94" s="49">
        <f t="shared" si="9"/>
        <v>66420</v>
      </c>
      <c r="E94" s="50">
        <v>66420</v>
      </c>
      <c r="F94" s="67"/>
      <c r="G94" s="75">
        <f t="shared" si="10"/>
        <v>65552</v>
      </c>
      <c r="H94" s="50">
        <v>65552</v>
      </c>
      <c r="I94" s="50"/>
      <c r="J94" s="63">
        <f t="shared" si="7"/>
        <v>0.9869316470942487</v>
      </c>
      <c r="K94" s="63">
        <f t="shared" si="8"/>
        <v>0.002207567147647925</v>
      </c>
    </row>
    <row r="95" spans="1:11" ht="25.5">
      <c r="A95" s="5"/>
      <c r="B95" s="5"/>
      <c r="C95" s="46" t="s">
        <v>128</v>
      </c>
      <c r="D95" s="49">
        <f t="shared" si="9"/>
        <v>170000</v>
      </c>
      <c r="E95" s="50">
        <v>170000</v>
      </c>
      <c r="F95" s="67"/>
      <c r="G95" s="75">
        <f t="shared" si="10"/>
        <v>19947</v>
      </c>
      <c r="H95" s="50">
        <v>19947</v>
      </c>
      <c r="I95" s="50"/>
      <c r="J95" s="63">
        <f t="shared" si="7"/>
        <v>0.11733529411764707</v>
      </c>
      <c r="K95" s="63">
        <f t="shared" si="8"/>
        <v>0.0006717467338011526</v>
      </c>
    </row>
    <row r="96" spans="1:11" ht="38.25">
      <c r="A96" s="5"/>
      <c r="B96" s="9">
        <v>85212</v>
      </c>
      <c r="C96" s="57" t="s">
        <v>129</v>
      </c>
      <c r="D96" s="45">
        <f t="shared" si="9"/>
        <v>45309</v>
      </c>
      <c r="E96" s="44">
        <f>E97</f>
        <v>0</v>
      </c>
      <c r="F96" s="52">
        <f>F97</f>
        <v>45309</v>
      </c>
      <c r="G96" s="74">
        <f t="shared" si="10"/>
        <v>45268</v>
      </c>
      <c r="H96" s="51">
        <f>H97</f>
        <v>0</v>
      </c>
      <c r="I96" s="44">
        <f>I97</f>
        <v>45268</v>
      </c>
      <c r="J96" s="64">
        <f t="shared" si="7"/>
        <v>0.9990951025182635</v>
      </c>
      <c r="K96" s="64">
        <f t="shared" si="8"/>
        <v>0.0015244714065127877</v>
      </c>
    </row>
    <row r="97" spans="1:11" s="12" customFormat="1" ht="38.25">
      <c r="A97" s="5"/>
      <c r="B97" s="5"/>
      <c r="C97" s="46" t="s">
        <v>130</v>
      </c>
      <c r="D97" s="49">
        <f t="shared" si="9"/>
        <v>45309</v>
      </c>
      <c r="E97" s="50"/>
      <c r="F97" s="67">
        <v>45309</v>
      </c>
      <c r="G97" s="75">
        <f t="shared" si="10"/>
        <v>45268</v>
      </c>
      <c r="H97" s="50"/>
      <c r="I97" s="50">
        <v>45268</v>
      </c>
      <c r="J97" s="63">
        <f t="shared" si="7"/>
        <v>0.9990951025182635</v>
      </c>
      <c r="K97" s="63">
        <f t="shared" si="8"/>
        <v>0.0015244714065127877</v>
      </c>
    </row>
    <row r="98" spans="1:11" ht="15">
      <c r="A98" s="5"/>
      <c r="B98" s="9">
        <v>85219</v>
      </c>
      <c r="C98" s="43" t="s">
        <v>34</v>
      </c>
      <c r="D98" s="45">
        <f t="shared" si="9"/>
        <v>121600</v>
      </c>
      <c r="E98" s="44">
        <f>E99+E100</f>
        <v>121600</v>
      </c>
      <c r="F98" s="52">
        <f>F99+F100</f>
        <v>0</v>
      </c>
      <c r="G98" s="74">
        <f t="shared" si="10"/>
        <v>112283</v>
      </c>
      <c r="H98" s="51">
        <f>H99+H100</f>
        <v>112283</v>
      </c>
      <c r="I98" s="44">
        <f>I99+I100</f>
        <v>0</v>
      </c>
      <c r="J98" s="64">
        <f t="shared" si="7"/>
        <v>0.9233799342105263</v>
      </c>
      <c r="K98" s="64">
        <f t="shared" si="8"/>
        <v>0.0037813073901536483</v>
      </c>
    </row>
    <row r="99" spans="1:11" ht="25.5">
      <c r="A99" s="5"/>
      <c r="B99" s="5"/>
      <c r="C99" s="46" t="s">
        <v>131</v>
      </c>
      <c r="D99" s="49">
        <f t="shared" si="9"/>
        <v>67600</v>
      </c>
      <c r="E99" s="50">
        <v>67600</v>
      </c>
      <c r="F99" s="67"/>
      <c r="G99" s="75">
        <f t="shared" si="10"/>
        <v>67593</v>
      </c>
      <c r="H99" s="50">
        <v>67593</v>
      </c>
      <c r="I99" s="50"/>
      <c r="J99" s="63">
        <f t="shared" si="7"/>
        <v>0.999896449704142</v>
      </c>
      <c r="K99" s="63">
        <f t="shared" si="8"/>
        <v>0.0022763010466647273</v>
      </c>
    </row>
    <row r="100" spans="1:11" ht="38.25">
      <c r="A100" s="5"/>
      <c r="B100" s="5"/>
      <c r="C100" s="46" t="s">
        <v>132</v>
      </c>
      <c r="D100" s="49">
        <f t="shared" si="9"/>
        <v>54000</v>
      </c>
      <c r="E100" s="50">
        <v>54000</v>
      </c>
      <c r="F100" s="67"/>
      <c r="G100" s="75">
        <f t="shared" si="10"/>
        <v>44690</v>
      </c>
      <c r="H100" s="50">
        <v>44690</v>
      </c>
      <c r="I100" s="50"/>
      <c r="J100" s="63">
        <f t="shared" si="7"/>
        <v>0.8275925925925925</v>
      </c>
      <c r="K100" s="63">
        <f t="shared" si="8"/>
        <v>0.0015050063434889213</v>
      </c>
    </row>
    <row r="101" spans="1:11" ht="15">
      <c r="A101" s="5"/>
      <c r="B101" s="9">
        <v>85295</v>
      </c>
      <c r="C101" s="43" t="s">
        <v>20</v>
      </c>
      <c r="D101" s="45">
        <f>E101+F101</f>
        <v>58930</v>
      </c>
      <c r="E101" s="44">
        <f>E102</f>
        <v>58930</v>
      </c>
      <c r="F101" s="52">
        <f>F102</f>
        <v>0</v>
      </c>
      <c r="G101" s="74">
        <f aca="true" t="shared" si="11" ref="G101:G106">H101+I101</f>
        <v>58924</v>
      </c>
      <c r="H101" s="51">
        <f>H102</f>
        <v>58924</v>
      </c>
      <c r="I101" s="44">
        <f>I102</f>
        <v>0</v>
      </c>
      <c r="J101" s="64">
        <f t="shared" si="7"/>
        <v>0.9998981842864415</v>
      </c>
      <c r="K101" s="64">
        <f t="shared" si="8"/>
        <v>0.001984358777886355</v>
      </c>
    </row>
    <row r="102" spans="1:11" ht="25.5">
      <c r="A102" s="5"/>
      <c r="B102" s="5"/>
      <c r="C102" s="46" t="s">
        <v>133</v>
      </c>
      <c r="D102" s="49">
        <f>E102+F102</f>
        <v>58930</v>
      </c>
      <c r="E102" s="50">
        <v>58930</v>
      </c>
      <c r="F102" s="67"/>
      <c r="G102" s="75">
        <f t="shared" si="11"/>
        <v>58924</v>
      </c>
      <c r="H102" s="50">
        <v>58924</v>
      </c>
      <c r="I102" s="50"/>
      <c r="J102" s="63">
        <f t="shared" si="7"/>
        <v>0.9998981842864415</v>
      </c>
      <c r="K102" s="63">
        <f t="shared" si="8"/>
        <v>0.001984358777886355</v>
      </c>
    </row>
    <row r="103" spans="1:11" ht="25.5">
      <c r="A103" s="2">
        <v>853</v>
      </c>
      <c r="B103" s="2"/>
      <c r="C103" s="8" t="s">
        <v>134</v>
      </c>
      <c r="D103" s="39">
        <f aca="true" t="shared" si="12" ref="D103:D165">E103+F103</f>
        <v>117957</v>
      </c>
      <c r="E103" s="8">
        <f>E104+E107+E109</f>
        <v>117957</v>
      </c>
      <c r="F103" s="4">
        <f>F104+F107+F109</f>
        <v>0</v>
      </c>
      <c r="G103" s="73">
        <f t="shared" si="11"/>
        <v>64663</v>
      </c>
      <c r="H103" s="15">
        <f>H104+H107+H109</f>
        <v>64663</v>
      </c>
      <c r="I103" s="8">
        <f>I104+I107+I109</f>
        <v>0</v>
      </c>
      <c r="J103" s="62">
        <f t="shared" si="7"/>
        <v>0.5481912900463728</v>
      </c>
      <c r="K103" s="62">
        <f t="shared" si="8"/>
        <v>0.0021776286683603515</v>
      </c>
    </row>
    <row r="104" spans="1:11" ht="15">
      <c r="A104" s="5"/>
      <c r="B104" s="9">
        <v>85305</v>
      </c>
      <c r="C104" s="43" t="s">
        <v>30</v>
      </c>
      <c r="D104" s="45">
        <f>E104+F104</f>
        <v>30500</v>
      </c>
      <c r="E104" s="44">
        <f>SUM(E105:E106)</f>
        <v>30500</v>
      </c>
      <c r="F104" s="52">
        <f>SUM(F105:F106)</f>
        <v>0</v>
      </c>
      <c r="G104" s="74">
        <f t="shared" si="11"/>
        <v>30241</v>
      </c>
      <c r="H104" s="51">
        <f>SUM(H105:H106)</f>
        <v>30241</v>
      </c>
      <c r="I104" s="44">
        <f>SUM(I105:I106)</f>
        <v>0</v>
      </c>
      <c r="J104" s="64">
        <f t="shared" si="7"/>
        <v>0.9915081967213115</v>
      </c>
      <c r="K104" s="64">
        <f t="shared" si="8"/>
        <v>0.0010184134444718835</v>
      </c>
    </row>
    <row r="105" spans="1:11" ht="14.25">
      <c r="A105" s="5"/>
      <c r="B105" s="5"/>
      <c r="C105" s="46" t="s">
        <v>135</v>
      </c>
      <c r="D105" s="49">
        <f>E105+F105</f>
        <v>12200</v>
      </c>
      <c r="E105" s="50">
        <v>12200</v>
      </c>
      <c r="F105" s="48"/>
      <c r="G105" s="75">
        <f t="shared" si="11"/>
        <v>11941</v>
      </c>
      <c r="H105" s="50">
        <v>11941</v>
      </c>
      <c r="I105" s="47"/>
      <c r="J105" s="63">
        <f t="shared" si="7"/>
        <v>0.9787704918032787</v>
      </c>
      <c r="K105" s="63">
        <f t="shared" si="8"/>
        <v>0.0004021320373148626</v>
      </c>
    </row>
    <row r="106" spans="1:11" ht="14.25">
      <c r="A106" s="5"/>
      <c r="B106" s="5"/>
      <c r="C106" s="46" t="s">
        <v>136</v>
      </c>
      <c r="D106" s="49">
        <f>E106+F106</f>
        <v>18300</v>
      </c>
      <c r="E106" s="50">
        <v>18300</v>
      </c>
      <c r="F106" s="67"/>
      <c r="G106" s="75">
        <f t="shared" si="11"/>
        <v>18300</v>
      </c>
      <c r="H106" s="50">
        <v>18300</v>
      </c>
      <c r="I106" s="50"/>
      <c r="J106" s="63">
        <f t="shared" si="7"/>
        <v>1</v>
      </c>
      <c r="K106" s="63">
        <f t="shared" si="8"/>
        <v>0.0006162814071570208</v>
      </c>
    </row>
    <row r="107" spans="1:11" ht="25.5">
      <c r="A107" s="5"/>
      <c r="B107" s="9">
        <v>85324</v>
      </c>
      <c r="C107" s="43" t="s">
        <v>48</v>
      </c>
      <c r="D107" s="45">
        <f t="shared" si="12"/>
        <v>15457</v>
      </c>
      <c r="E107" s="44">
        <f>E108</f>
        <v>15457</v>
      </c>
      <c r="F107" s="52">
        <f>F108</f>
        <v>0</v>
      </c>
      <c r="G107" s="74">
        <f aca="true" t="shared" si="13" ref="G107:G163">H107+I107</f>
        <v>13764</v>
      </c>
      <c r="H107" s="51">
        <f>H108</f>
        <v>13764</v>
      </c>
      <c r="I107" s="44">
        <f>I108</f>
        <v>0</v>
      </c>
      <c r="J107" s="64">
        <f t="shared" si="7"/>
        <v>0.8904703370641134</v>
      </c>
      <c r="K107" s="64">
        <f t="shared" si="8"/>
        <v>0.0004635244419731822</v>
      </c>
    </row>
    <row r="108" spans="1:11" ht="14.25">
      <c r="A108" s="5"/>
      <c r="B108" s="5"/>
      <c r="C108" s="46" t="s">
        <v>42</v>
      </c>
      <c r="D108" s="49">
        <f t="shared" si="12"/>
        <v>15457</v>
      </c>
      <c r="E108" s="50">
        <v>15457</v>
      </c>
      <c r="F108" s="67"/>
      <c r="G108" s="75">
        <f t="shared" si="13"/>
        <v>13764</v>
      </c>
      <c r="H108" s="50">
        <v>13764</v>
      </c>
      <c r="I108" s="50"/>
      <c r="J108" s="63">
        <f t="shared" si="7"/>
        <v>0.8904703370641134</v>
      </c>
      <c r="K108" s="63">
        <f t="shared" si="8"/>
        <v>0.0004635244419731822</v>
      </c>
    </row>
    <row r="109" spans="1:11" ht="15">
      <c r="A109" s="5"/>
      <c r="B109" s="9">
        <v>85333</v>
      </c>
      <c r="C109" s="43" t="s">
        <v>49</v>
      </c>
      <c r="D109" s="45">
        <f t="shared" si="12"/>
        <v>72000</v>
      </c>
      <c r="E109" s="44">
        <f>SUM(E110:E111)</f>
        <v>72000</v>
      </c>
      <c r="F109" s="52">
        <f>SUM(F110:F111)</f>
        <v>0</v>
      </c>
      <c r="G109" s="74">
        <f t="shared" si="13"/>
        <v>20658</v>
      </c>
      <c r="H109" s="51">
        <f>SUM(H110:H111)</f>
        <v>20658</v>
      </c>
      <c r="I109" s="44">
        <f>SUM(I110:I111)</f>
        <v>0</v>
      </c>
      <c r="J109" s="64">
        <f t="shared" si="7"/>
        <v>0.28691666666666665</v>
      </c>
      <c r="K109" s="64">
        <f t="shared" si="8"/>
        <v>0.0006956907819152861</v>
      </c>
    </row>
    <row r="110" spans="1:11" ht="25.5">
      <c r="A110" s="5"/>
      <c r="B110" s="5"/>
      <c r="C110" s="58" t="s">
        <v>137</v>
      </c>
      <c r="D110" s="49">
        <f t="shared" si="12"/>
        <v>55000</v>
      </c>
      <c r="E110" s="50">
        <v>55000</v>
      </c>
      <c r="F110" s="48"/>
      <c r="G110" s="75">
        <f t="shared" si="13"/>
        <v>3660</v>
      </c>
      <c r="H110" s="50">
        <v>3660</v>
      </c>
      <c r="I110" s="47"/>
      <c r="J110" s="63">
        <f t="shared" si="7"/>
        <v>0.06654545454545455</v>
      </c>
      <c r="K110" s="63">
        <f t="shared" si="8"/>
        <v>0.00012325628143140417</v>
      </c>
    </row>
    <row r="111" spans="1:11" ht="25.5">
      <c r="A111" s="5"/>
      <c r="B111" s="5"/>
      <c r="C111" s="58" t="s">
        <v>138</v>
      </c>
      <c r="D111" s="49">
        <f t="shared" si="12"/>
        <v>17000</v>
      </c>
      <c r="E111" s="50">
        <v>17000</v>
      </c>
      <c r="F111" s="67"/>
      <c r="G111" s="75">
        <f t="shared" si="13"/>
        <v>16998</v>
      </c>
      <c r="H111" s="50">
        <v>16998</v>
      </c>
      <c r="I111" s="50"/>
      <c r="J111" s="63">
        <f t="shared" si="7"/>
        <v>0.9998823529411764</v>
      </c>
      <c r="K111" s="63">
        <f t="shared" si="8"/>
        <v>0.0005724345004838819</v>
      </c>
    </row>
    <row r="112" spans="1:11" ht="21.75" customHeight="1">
      <c r="A112" s="2">
        <v>854</v>
      </c>
      <c r="B112" s="2"/>
      <c r="C112" s="8" t="s">
        <v>31</v>
      </c>
      <c r="D112" s="39">
        <f t="shared" si="12"/>
        <v>27550</v>
      </c>
      <c r="E112" s="15">
        <f>E113+E115+E117</f>
        <v>27550</v>
      </c>
      <c r="F112" s="76">
        <f>F113+F115+F117</f>
        <v>0</v>
      </c>
      <c r="G112" s="73">
        <f t="shared" si="13"/>
        <v>27530</v>
      </c>
      <c r="H112" s="15">
        <f>H113+H115+H117</f>
        <v>27530</v>
      </c>
      <c r="I112" s="15">
        <f>I113+I115+I117</f>
        <v>0</v>
      </c>
      <c r="J112" s="62">
        <f t="shared" si="7"/>
        <v>0.9992740471869328</v>
      </c>
      <c r="K112" s="62">
        <f t="shared" si="8"/>
        <v>0.0009271162371056166</v>
      </c>
    </row>
    <row r="113" spans="1:11" ht="15">
      <c r="A113" s="5"/>
      <c r="B113" s="9">
        <v>85401</v>
      </c>
      <c r="C113" s="43" t="s">
        <v>139</v>
      </c>
      <c r="D113" s="45">
        <f t="shared" si="12"/>
        <v>4850</v>
      </c>
      <c r="E113" s="44">
        <f>SUM(E114:E114)</f>
        <v>4850</v>
      </c>
      <c r="F113" s="52">
        <f>SUM(F114:F114)</f>
        <v>0</v>
      </c>
      <c r="G113" s="74">
        <f t="shared" si="13"/>
        <v>4831</v>
      </c>
      <c r="H113" s="51">
        <f>SUM(H114:H114)</f>
        <v>4831</v>
      </c>
      <c r="I113" s="44">
        <f>SUM(I114:I114)</f>
        <v>0</v>
      </c>
      <c r="J113" s="64">
        <f t="shared" si="7"/>
        <v>0.9960824742268041</v>
      </c>
      <c r="K113" s="64">
        <f t="shared" si="8"/>
        <v>0.00016269155617352828</v>
      </c>
    </row>
    <row r="114" spans="1:11" ht="14.25">
      <c r="A114" s="5"/>
      <c r="B114" s="5"/>
      <c r="C114" s="46" t="s">
        <v>140</v>
      </c>
      <c r="D114" s="49">
        <f t="shared" si="12"/>
        <v>4850</v>
      </c>
      <c r="E114" s="50">
        <v>4850</v>
      </c>
      <c r="F114" s="67"/>
      <c r="G114" s="75">
        <f t="shared" si="13"/>
        <v>4831</v>
      </c>
      <c r="H114" s="50">
        <v>4831</v>
      </c>
      <c r="I114" s="50"/>
      <c r="J114" s="63">
        <f t="shared" si="7"/>
        <v>0.9960824742268041</v>
      </c>
      <c r="K114" s="63">
        <f t="shared" si="8"/>
        <v>0.00016269155617352828</v>
      </c>
    </row>
    <row r="115" spans="1:11" ht="38.25">
      <c r="A115" s="5"/>
      <c r="B115" s="9">
        <v>85406</v>
      </c>
      <c r="C115" s="43" t="s">
        <v>141</v>
      </c>
      <c r="D115" s="45">
        <f t="shared" si="12"/>
        <v>5000</v>
      </c>
      <c r="E115" s="44">
        <f>E116</f>
        <v>5000</v>
      </c>
      <c r="F115" s="52">
        <f>F116</f>
        <v>0</v>
      </c>
      <c r="G115" s="74">
        <f t="shared" si="13"/>
        <v>4999</v>
      </c>
      <c r="H115" s="51">
        <f>H116</f>
        <v>4999</v>
      </c>
      <c r="I115" s="44">
        <f>I116</f>
        <v>0</v>
      </c>
      <c r="J115" s="64">
        <f t="shared" si="7"/>
        <v>0.9998</v>
      </c>
      <c r="K115" s="64">
        <f t="shared" si="8"/>
        <v>0.00016834922155070748</v>
      </c>
    </row>
    <row r="116" spans="1:11" ht="25.5">
      <c r="A116" s="5"/>
      <c r="B116" s="5"/>
      <c r="C116" s="46" t="s">
        <v>142</v>
      </c>
      <c r="D116" s="49">
        <f t="shared" si="12"/>
        <v>5000</v>
      </c>
      <c r="E116" s="50">
        <v>5000</v>
      </c>
      <c r="F116" s="48"/>
      <c r="G116" s="75">
        <f t="shared" si="13"/>
        <v>4999</v>
      </c>
      <c r="H116" s="50">
        <v>4999</v>
      </c>
      <c r="I116" s="47"/>
      <c r="J116" s="63">
        <f t="shared" si="7"/>
        <v>0.9998</v>
      </c>
      <c r="K116" s="63">
        <f t="shared" si="8"/>
        <v>0.00016834922155070748</v>
      </c>
    </row>
    <row r="117" spans="1:11" ht="15">
      <c r="A117" s="5"/>
      <c r="B117" s="9">
        <v>85407</v>
      </c>
      <c r="C117" s="43" t="s">
        <v>143</v>
      </c>
      <c r="D117" s="45">
        <f t="shared" si="12"/>
        <v>17700</v>
      </c>
      <c r="E117" s="44">
        <f>E118</f>
        <v>17700</v>
      </c>
      <c r="F117" s="52">
        <f>F118</f>
        <v>0</v>
      </c>
      <c r="G117" s="74">
        <f t="shared" si="13"/>
        <v>17700</v>
      </c>
      <c r="H117" s="51">
        <f>H118</f>
        <v>17700</v>
      </c>
      <c r="I117" s="44">
        <f>I118</f>
        <v>0</v>
      </c>
      <c r="J117" s="64">
        <f t="shared" si="7"/>
        <v>1</v>
      </c>
      <c r="K117" s="64">
        <f t="shared" si="8"/>
        <v>0.0005960754593813808</v>
      </c>
    </row>
    <row r="118" spans="1:11" ht="25.5">
      <c r="A118" s="5"/>
      <c r="B118" s="5"/>
      <c r="C118" s="46" t="s">
        <v>144</v>
      </c>
      <c r="D118" s="49">
        <f t="shared" si="12"/>
        <v>17700</v>
      </c>
      <c r="E118" s="50">
        <v>17700</v>
      </c>
      <c r="F118" s="48"/>
      <c r="G118" s="75">
        <f t="shared" si="13"/>
        <v>17700</v>
      </c>
      <c r="H118" s="50">
        <v>17700</v>
      </c>
      <c r="I118" s="47"/>
      <c r="J118" s="63">
        <f t="shared" si="7"/>
        <v>1</v>
      </c>
      <c r="K118" s="63">
        <f t="shared" si="8"/>
        <v>0.0005960754593813808</v>
      </c>
    </row>
    <row r="119" spans="1:11" ht="25.5">
      <c r="A119" s="2">
        <v>900</v>
      </c>
      <c r="B119" s="2"/>
      <c r="C119" s="8" t="s">
        <v>21</v>
      </c>
      <c r="D119" s="39">
        <f t="shared" si="12"/>
        <v>10809157</v>
      </c>
      <c r="E119" s="15">
        <f>E120+E122+E125+E127</f>
        <v>9749329</v>
      </c>
      <c r="F119" s="76">
        <f>F120+F122+F125+F127</f>
        <v>1059828</v>
      </c>
      <c r="G119" s="73">
        <f t="shared" si="13"/>
        <v>9976153</v>
      </c>
      <c r="H119" s="15">
        <f>H120+H122+H125+H127</f>
        <v>8916325</v>
      </c>
      <c r="I119" s="15">
        <f>I120+I122+I125+I127</f>
        <v>1059828</v>
      </c>
      <c r="J119" s="62">
        <f t="shared" si="7"/>
        <v>0.9229353408411035</v>
      </c>
      <c r="K119" s="62">
        <f t="shared" si="8"/>
        <v>0.3359627108663243</v>
      </c>
    </row>
    <row r="120" spans="1:11" ht="15">
      <c r="A120" s="5"/>
      <c r="B120" s="9">
        <v>90013</v>
      </c>
      <c r="C120" s="43" t="s">
        <v>145</v>
      </c>
      <c r="D120" s="45">
        <f t="shared" si="12"/>
        <v>105200</v>
      </c>
      <c r="E120" s="44">
        <f>E121</f>
        <v>105200</v>
      </c>
      <c r="F120" s="52">
        <f>F121</f>
        <v>0</v>
      </c>
      <c r="G120" s="74">
        <f t="shared" si="13"/>
        <v>105000</v>
      </c>
      <c r="H120" s="51">
        <f>H121</f>
        <v>105000</v>
      </c>
      <c r="I120" s="44">
        <f>I121</f>
        <v>0</v>
      </c>
      <c r="J120" s="64">
        <f t="shared" si="7"/>
        <v>0.9980988593155894</v>
      </c>
      <c r="K120" s="64">
        <f t="shared" si="8"/>
        <v>0.0035360408607370045</v>
      </c>
    </row>
    <row r="121" spans="1:11" ht="38.25">
      <c r="A121" s="5"/>
      <c r="B121" s="5"/>
      <c r="C121" s="46" t="s">
        <v>146</v>
      </c>
      <c r="D121" s="49">
        <f t="shared" si="12"/>
        <v>105200</v>
      </c>
      <c r="E121" s="50">
        <v>105200</v>
      </c>
      <c r="F121" s="48"/>
      <c r="G121" s="75">
        <f t="shared" si="13"/>
        <v>105000</v>
      </c>
      <c r="H121" s="50">
        <v>105000</v>
      </c>
      <c r="I121" s="47"/>
      <c r="J121" s="63">
        <f t="shared" si="7"/>
        <v>0.9980988593155894</v>
      </c>
      <c r="K121" s="63">
        <f t="shared" si="8"/>
        <v>0.0035360408607370045</v>
      </c>
    </row>
    <row r="122" spans="1:11" ht="15">
      <c r="A122" s="5"/>
      <c r="B122" s="9">
        <v>90015</v>
      </c>
      <c r="C122" s="43" t="s">
        <v>22</v>
      </c>
      <c r="D122" s="45">
        <f t="shared" si="12"/>
        <v>274000</v>
      </c>
      <c r="E122" s="44">
        <f>SUM(E123:E124)</f>
        <v>274000</v>
      </c>
      <c r="F122" s="52">
        <f>SUM(F123:F124)</f>
        <v>0</v>
      </c>
      <c r="G122" s="74">
        <f t="shared" si="13"/>
        <v>252098</v>
      </c>
      <c r="H122" s="51">
        <f>SUM(H123:H124)</f>
        <v>252098</v>
      </c>
      <c r="I122" s="44">
        <f>SUM(I123:I124)</f>
        <v>0</v>
      </c>
      <c r="J122" s="64">
        <f t="shared" si="7"/>
        <v>0.9200656934306569</v>
      </c>
      <c r="K122" s="64">
        <f t="shared" si="8"/>
        <v>0.008489798370572165</v>
      </c>
    </row>
    <row r="123" spans="1:11" ht="14.25">
      <c r="A123" s="5"/>
      <c r="B123" s="5"/>
      <c r="C123" s="54" t="s">
        <v>52</v>
      </c>
      <c r="D123" s="49">
        <f t="shared" si="12"/>
        <v>50000</v>
      </c>
      <c r="E123" s="50">
        <v>50000</v>
      </c>
      <c r="F123" s="48"/>
      <c r="G123" s="75">
        <f t="shared" si="13"/>
        <v>49982</v>
      </c>
      <c r="H123" s="50">
        <v>49982</v>
      </c>
      <c r="I123" s="47"/>
      <c r="J123" s="63">
        <f t="shared" si="7"/>
        <v>0.99964</v>
      </c>
      <c r="K123" s="63">
        <f t="shared" si="8"/>
        <v>0.0016832228028700663</v>
      </c>
    </row>
    <row r="124" spans="1:11" ht="38.25">
      <c r="A124" s="5"/>
      <c r="B124" s="5"/>
      <c r="C124" s="54" t="s">
        <v>147</v>
      </c>
      <c r="D124" s="49">
        <f t="shared" si="12"/>
        <v>224000</v>
      </c>
      <c r="E124" s="50">
        <v>224000</v>
      </c>
      <c r="F124" s="67"/>
      <c r="G124" s="75">
        <f t="shared" si="13"/>
        <v>202116</v>
      </c>
      <c r="H124" s="50">
        <v>202116</v>
      </c>
      <c r="I124" s="50"/>
      <c r="J124" s="63">
        <f t="shared" si="7"/>
        <v>0.9023035714285714</v>
      </c>
      <c r="K124" s="63">
        <f t="shared" si="8"/>
        <v>0.006806575567702099</v>
      </c>
    </row>
    <row r="125" spans="1:11" ht="15">
      <c r="A125" s="5"/>
      <c r="B125" s="9">
        <v>90017</v>
      </c>
      <c r="C125" s="43" t="s">
        <v>53</v>
      </c>
      <c r="D125" s="45">
        <f t="shared" si="12"/>
        <v>27000</v>
      </c>
      <c r="E125" s="44">
        <f>E126</f>
        <v>27000</v>
      </c>
      <c r="F125" s="52">
        <f>F126</f>
        <v>0</v>
      </c>
      <c r="G125" s="74">
        <f t="shared" si="13"/>
        <v>26938</v>
      </c>
      <c r="H125" s="51">
        <f>H126</f>
        <v>26938</v>
      </c>
      <c r="I125" s="44">
        <f>I126</f>
        <v>0</v>
      </c>
      <c r="J125" s="64">
        <f t="shared" si="7"/>
        <v>0.9977037037037038</v>
      </c>
      <c r="K125" s="64">
        <f t="shared" si="8"/>
        <v>0.000907179701966985</v>
      </c>
    </row>
    <row r="126" spans="1:11" ht="25.5">
      <c r="A126" s="5"/>
      <c r="B126" s="5"/>
      <c r="C126" s="60" t="s">
        <v>175</v>
      </c>
      <c r="D126" s="49">
        <f t="shared" si="12"/>
        <v>27000</v>
      </c>
      <c r="E126" s="50">
        <v>27000</v>
      </c>
      <c r="F126" s="48"/>
      <c r="G126" s="75">
        <f t="shared" si="13"/>
        <v>26938</v>
      </c>
      <c r="H126" s="50">
        <v>26938</v>
      </c>
      <c r="I126" s="47"/>
      <c r="J126" s="63">
        <f t="shared" si="7"/>
        <v>0.9977037037037038</v>
      </c>
      <c r="K126" s="63">
        <f t="shared" si="8"/>
        <v>0.000907179701966985</v>
      </c>
    </row>
    <row r="127" spans="1:11" ht="15">
      <c r="A127" s="5"/>
      <c r="B127" s="9">
        <v>90095</v>
      </c>
      <c r="C127" s="43" t="s">
        <v>20</v>
      </c>
      <c r="D127" s="45">
        <f t="shared" si="12"/>
        <v>10402957</v>
      </c>
      <c r="E127" s="44">
        <f>SUM(E128:E140)</f>
        <v>9343129</v>
      </c>
      <c r="F127" s="52">
        <f>SUM(F128:F140)</f>
        <v>1059828</v>
      </c>
      <c r="G127" s="74">
        <f t="shared" si="13"/>
        <v>9592117</v>
      </c>
      <c r="H127" s="51">
        <f>SUM(H128:H140)</f>
        <v>8532289</v>
      </c>
      <c r="I127" s="44">
        <f>SUM(I128:I140)</f>
        <v>1059828</v>
      </c>
      <c r="J127" s="64">
        <f t="shared" si="7"/>
        <v>0.9220567767414591</v>
      </c>
      <c r="K127" s="64">
        <f t="shared" si="8"/>
        <v>0.32302969193304815</v>
      </c>
    </row>
    <row r="128" spans="1:11" ht="14.25">
      <c r="A128" s="5"/>
      <c r="B128" s="6"/>
      <c r="C128" s="54" t="s">
        <v>39</v>
      </c>
      <c r="D128" s="49">
        <f t="shared" si="12"/>
        <v>690000</v>
      </c>
      <c r="E128" s="50">
        <v>690000</v>
      </c>
      <c r="F128" s="67"/>
      <c r="G128" s="75">
        <f t="shared" si="13"/>
        <v>628332</v>
      </c>
      <c r="H128" s="50">
        <v>628332</v>
      </c>
      <c r="I128" s="50"/>
      <c r="J128" s="63">
        <f t="shared" si="7"/>
        <v>0.9106260869565217</v>
      </c>
      <c r="K128" s="63">
        <f t="shared" si="8"/>
        <v>0.021160072629605748</v>
      </c>
    </row>
    <row r="129" spans="1:11" s="42" customFormat="1" ht="14.25">
      <c r="A129" s="5"/>
      <c r="B129" s="6"/>
      <c r="C129" s="54" t="s">
        <v>54</v>
      </c>
      <c r="D129" s="49">
        <f t="shared" si="12"/>
        <v>2451547</v>
      </c>
      <c r="E129" s="50">
        <v>2451547</v>
      </c>
      <c r="F129" s="67"/>
      <c r="G129" s="75">
        <f t="shared" si="13"/>
        <v>2451387</v>
      </c>
      <c r="H129" s="50">
        <v>2451387</v>
      </c>
      <c r="I129" s="50"/>
      <c r="J129" s="63">
        <f t="shared" si="7"/>
        <v>0.9999347350876814</v>
      </c>
      <c r="K129" s="63">
        <f t="shared" si="8"/>
        <v>0.08255432949980479</v>
      </c>
    </row>
    <row r="130" spans="1:11" ht="51">
      <c r="A130" s="5"/>
      <c r="B130" s="6"/>
      <c r="C130" s="54" t="s">
        <v>55</v>
      </c>
      <c r="D130" s="49">
        <f t="shared" si="12"/>
        <v>4072728</v>
      </c>
      <c r="E130" s="50">
        <v>3012900</v>
      </c>
      <c r="F130" s="67">
        <v>1059828</v>
      </c>
      <c r="G130" s="75">
        <f t="shared" si="13"/>
        <v>4066859</v>
      </c>
      <c r="H130" s="50">
        <v>3007031</v>
      </c>
      <c r="I130" s="50">
        <v>1059828</v>
      </c>
      <c r="J130" s="82">
        <f t="shared" si="7"/>
        <v>0.9985589511501873</v>
      </c>
      <c r="K130" s="82">
        <f t="shared" si="8"/>
        <v>0.13695790094148602</v>
      </c>
    </row>
    <row r="131" spans="1:11" ht="38.25">
      <c r="A131" s="5"/>
      <c r="B131" s="6"/>
      <c r="C131" s="54" t="s">
        <v>148</v>
      </c>
      <c r="D131" s="49">
        <f t="shared" si="12"/>
        <v>139700</v>
      </c>
      <c r="E131" s="50">
        <v>139700</v>
      </c>
      <c r="F131" s="67"/>
      <c r="G131" s="75">
        <f t="shared" si="13"/>
        <v>137835</v>
      </c>
      <c r="H131" s="50">
        <v>137835</v>
      </c>
      <c r="I131" s="50"/>
      <c r="J131" s="63">
        <f t="shared" si="7"/>
        <v>0.9866499642090193</v>
      </c>
      <c r="K131" s="63">
        <f t="shared" si="8"/>
        <v>0.004641811352758905</v>
      </c>
    </row>
    <row r="132" spans="1:11" ht="25.5">
      <c r="A132" s="5"/>
      <c r="B132" s="6"/>
      <c r="C132" s="54" t="s">
        <v>149</v>
      </c>
      <c r="D132" s="49">
        <f t="shared" si="12"/>
        <v>88982</v>
      </c>
      <c r="E132" s="50">
        <v>88982</v>
      </c>
      <c r="F132" s="67"/>
      <c r="G132" s="75">
        <f t="shared" si="13"/>
        <v>85469</v>
      </c>
      <c r="H132" s="50">
        <v>85469</v>
      </c>
      <c r="I132" s="50"/>
      <c r="J132" s="63">
        <f t="shared" si="7"/>
        <v>0.9605201051898137</v>
      </c>
      <c r="K132" s="63">
        <f t="shared" si="8"/>
        <v>0.002878303584060296</v>
      </c>
    </row>
    <row r="133" spans="1:11" ht="25.5">
      <c r="A133" s="5"/>
      <c r="B133" s="6"/>
      <c r="C133" s="54" t="s">
        <v>150</v>
      </c>
      <c r="D133" s="49">
        <f t="shared" si="12"/>
        <v>2000000</v>
      </c>
      <c r="E133" s="50">
        <v>2000000</v>
      </c>
      <c r="F133" s="67"/>
      <c r="G133" s="75">
        <f t="shared" si="13"/>
        <v>2000000</v>
      </c>
      <c r="H133" s="50">
        <v>2000000</v>
      </c>
      <c r="I133" s="50"/>
      <c r="J133" s="63">
        <f aca="true" t="shared" si="14" ref="J133:J166">G133/D133</f>
        <v>1</v>
      </c>
      <c r="K133" s="63">
        <f aca="true" t="shared" si="15" ref="K133:K166">G133/$G$166</f>
        <v>0.06735315925213342</v>
      </c>
    </row>
    <row r="134" spans="1:11" ht="25.5">
      <c r="A134" s="5"/>
      <c r="B134" s="6"/>
      <c r="C134" s="54" t="s">
        <v>151</v>
      </c>
      <c r="D134" s="49">
        <f t="shared" si="12"/>
        <v>10000</v>
      </c>
      <c r="E134" s="50">
        <v>10000</v>
      </c>
      <c r="F134" s="67"/>
      <c r="G134" s="75">
        <f t="shared" si="13"/>
        <v>8490</v>
      </c>
      <c r="H134" s="50">
        <v>8490</v>
      </c>
      <c r="I134" s="50"/>
      <c r="J134" s="63">
        <f t="shared" si="14"/>
        <v>0.849</v>
      </c>
      <c r="K134" s="63">
        <f t="shared" si="15"/>
        <v>0.0002859141610253064</v>
      </c>
    </row>
    <row r="135" spans="1:11" ht="38.25">
      <c r="A135" s="5"/>
      <c r="B135" s="6"/>
      <c r="C135" s="54" t="s">
        <v>152</v>
      </c>
      <c r="D135" s="49">
        <f t="shared" si="12"/>
        <v>100000</v>
      </c>
      <c r="E135" s="50">
        <v>100000</v>
      </c>
      <c r="F135" s="67"/>
      <c r="G135" s="75">
        <f t="shared" si="13"/>
        <v>0</v>
      </c>
      <c r="H135" s="50"/>
      <c r="I135" s="50"/>
      <c r="J135" s="63">
        <f t="shared" si="14"/>
        <v>0</v>
      </c>
      <c r="K135" s="63">
        <f t="shared" si="15"/>
        <v>0</v>
      </c>
    </row>
    <row r="136" spans="1:11" ht="38.25">
      <c r="A136" s="5"/>
      <c r="B136" s="6"/>
      <c r="C136" s="54" t="s">
        <v>153</v>
      </c>
      <c r="D136" s="49">
        <f t="shared" si="12"/>
        <v>100000</v>
      </c>
      <c r="E136" s="50">
        <v>100000</v>
      </c>
      <c r="F136" s="67"/>
      <c r="G136" s="75">
        <f t="shared" si="13"/>
        <v>0</v>
      </c>
      <c r="H136" s="50"/>
      <c r="I136" s="50"/>
      <c r="J136" s="63">
        <f t="shared" si="14"/>
        <v>0</v>
      </c>
      <c r="K136" s="63">
        <f t="shared" si="15"/>
        <v>0</v>
      </c>
    </row>
    <row r="137" spans="1:11" ht="38.25">
      <c r="A137" s="7"/>
      <c r="B137" s="1"/>
      <c r="C137" s="54" t="s">
        <v>56</v>
      </c>
      <c r="D137" s="49">
        <f t="shared" si="12"/>
        <v>200000</v>
      </c>
      <c r="E137" s="50">
        <v>200000</v>
      </c>
      <c r="F137" s="67"/>
      <c r="G137" s="75">
        <f t="shared" si="13"/>
        <v>185685</v>
      </c>
      <c r="H137" s="50">
        <v>185685</v>
      </c>
      <c r="I137" s="50"/>
      <c r="J137" s="63">
        <f t="shared" si="14"/>
        <v>0.928425</v>
      </c>
      <c r="K137" s="63">
        <f t="shared" si="15"/>
        <v>0.006253235687866197</v>
      </c>
    </row>
    <row r="138" spans="1:11" ht="25.5">
      <c r="A138" s="7"/>
      <c r="B138" s="1"/>
      <c r="C138" s="54" t="s">
        <v>154</v>
      </c>
      <c r="D138" s="49">
        <f t="shared" si="12"/>
        <v>420000</v>
      </c>
      <c r="E138" s="50">
        <v>420000</v>
      </c>
      <c r="F138" s="67"/>
      <c r="G138" s="75">
        <f t="shared" si="13"/>
        <v>0</v>
      </c>
      <c r="H138" s="50"/>
      <c r="I138" s="50"/>
      <c r="J138" s="63">
        <f t="shared" si="14"/>
        <v>0</v>
      </c>
      <c r="K138" s="63">
        <f t="shared" si="15"/>
        <v>0</v>
      </c>
    </row>
    <row r="139" spans="1:11" ht="25.5">
      <c r="A139" s="7"/>
      <c r="B139" s="1"/>
      <c r="C139" s="54" t="s">
        <v>155</v>
      </c>
      <c r="D139" s="49">
        <f t="shared" si="12"/>
        <v>100000</v>
      </c>
      <c r="E139" s="50">
        <v>100000</v>
      </c>
      <c r="F139" s="67"/>
      <c r="G139" s="75">
        <f t="shared" si="13"/>
        <v>0</v>
      </c>
      <c r="H139" s="50"/>
      <c r="I139" s="50"/>
      <c r="J139" s="63">
        <f t="shared" si="14"/>
        <v>0</v>
      </c>
      <c r="K139" s="63">
        <f t="shared" si="15"/>
        <v>0</v>
      </c>
    </row>
    <row r="140" spans="1:11" ht="25.5">
      <c r="A140" s="7"/>
      <c r="B140" s="1"/>
      <c r="C140" s="54" t="s">
        <v>156</v>
      </c>
      <c r="D140" s="49">
        <f t="shared" si="12"/>
        <v>30000</v>
      </c>
      <c r="E140" s="50">
        <v>30000</v>
      </c>
      <c r="F140" s="67"/>
      <c r="G140" s="75">
        <f t="shared" si="13"/>
        <v>28060</v>
      </c>
      <c r="H140" s="50">
        <v>28060</v>
      </c>
      <c r="I140" s="50"/>
      <c r="J140" s="63">
        <f t="shared" si="14"/>
        <v>0.9353333333333333</v>
      </c>
      <c r="K140" s="63">
        <f t="shared" si="15"/>
        <v>0.0009449648243074318</v>
      </c>
    </row>
    <row r="141" spans="1:11" ht="25.5">
      <c r="A141" s="2">
        <v>921</v>
      </c>
      <c r="B141" s="2"/>
      <c r="C141" s="8" t="s">
        <v>23</v>
      </c>
      <c r="D141" s="39">
        <f t="shared" si="12"/>
        <v>605000</v>
      </c>
      <c r="E141" s="8">
        <f>E142+E145+E147</f>
        <v>605000</v>
      </c>
      <c r="F141" s="4">
        <f>F142+F145+F147</f>
        <v>0</v>
      </c>
      <c r="G141" s="73">
        <f t="shared" si="13"/>
        <v>591219</v>
      </c>
      <c r="H141" s="15">
        <f>H142+H145+H147</f>
        <v>591219</v>
      </c>
      <c r="I141" s="8">
        <f>I142+I145+I147</f>
        <v>0</v>
      </c>
      <c r="J141" s="62">
        <f t="shared" si="14"/>
        <v>0.9772214876033057</v>
      </c>
      <c r="K141" s="62">
        <f t="shared" si="15"/>
        <v>0.019910233729943536</v>
      </c>
    </row>
    <row r="142" spans="1:11" ht="15">
      <c r="A142" s="5"/>
      <c r="B142" s="9">
        <v>92106</v>
      </c>
      <c r="C142" s="43" t="s">
        <v>57</v>
      </c>
      <c r="D142" s="45">
        <f t="shared" si="12"/>
        <v>145000</v>
      </c>
      <c r="E142" s="51">
        <f>E143+E144</f>
        <v>145000</v>
      </c>
      <c r="F142" s="66">
        <f>F143+F144</f>
        <v>0</v>
      </c>
      <c r="G142" s="74">
        <f t="shared" si="13"/>
        <v>140414</v>
      </c>
      <c r="H142" s="51">
        <f>H143+H144</f>
        <v>140414</v>
      </c>
      <c r="I142" s="51">
        <f>I143+I144</f>
        <v>0</v>
      </c>
      <c r="J142" s="64">
        <f t="shared" si="14"/>
        <v>0.9683724137931035</v>
      </c>
      <c r="K142" s="64">
        <f t="shared" si="15"/>
        <v>0.004728663251614531</v>
      </c>
    </row>
    <row r="143" spans="1:11" ht="51">
      <c r="A143" s="5"/>
      <c r="B143" s="5"/>
      <c r="C143" s="46" t="s">
        <v>157</v>
      </c>
      <c r="D143" s="49">
        <f t="shared" si="12"/>
        <v>125000</v>
      </c>
      <c r="E143" s="50">
        <v>125000</v>
      </c>
      <c r="F143" s="48"/>
      <c r="G143" s="75">
        <f t="shared" si="13"/>
        <v>120414</v>
      </c>
      <c r="H143" s="50">
        <v>120414</v>
      </c>
      <c r="I143" s="47"/>
      <c r="J143" s="63">
        <f t="shared" si="14"/>
        <v>0.963312</v>
      </c>
      <c r="K143" s="63">
        <f t="shared" si="15"/>
        <v>0.004055131659093197</v>
      </c>
    </row>
    <row r="144" spans="1:11" ht="25.5">
      <c r="A144" s="5"/>
      <c r="B144" s="5"/>
      <c r="C144" s="46" t="s">
        <v>158</v>
      </c>
      <c r="D144" s="49">
        <f t="shared" si="12"/>
        <v>20000</v>
      </c>
      <c r="E144" s="50">
        <v>20000</v>
      </c>
      <c r="F144" s="67"/>
      <c r="G144" s="75">
        <f t="shared" si="13"/>
        <v>20000</v>
      </c>
      <c r="H144" s="50">
        <v>20000</v>
      </c>
      <c r="I144" s="50"/>
      <c r="J144" s="63">
        <f t="shared" si="14"/>
        <v>1</v>
      </c>
      <c r="K144" s="63">
        <f t="shared" si="15"/>
        <v>0.0006735315925213342</v>
      </c>
    </row>
    <row r="145" spans="1:11" ht="15">
      <c r="A145" s="5"/>
      <c r="B145" s="9">
        <v>92109</v>
      </c>
      <c r="C145" s="43" t="s">
        <v>159</v>
      </c>
      <c r="D145" s="45">
        <f t="shared" si="12"/>
        <v>400000</v>
      </c>
      <c r="E145" s="51">
        <f>E146</f>
        <v>400000</v>
      </c>
      <c r="F145" s="66">
        <f>F146</f>
        <v>0</v>
      </c>
      <c r="G145" s="74">
        <f t="shared" si="13"/>
        <v>390806</v>
      </c>
      <c r="H145" s="51">
        <f>H146</f>
        <v>390806</v>
      </c>
      <c r="I145" s="51">
        <f>I146</f>
        <v>0</v>
      </c>
      <c r="J145" s="64">
        <f t="shared" si="14"/>
        <v>0.977015</v>
      </c>
      <c r="K145" s="64">
        <f t="shared" si="15"/>
        <v>0.013161009377344627</v>
      </c>
    </row>
    <row r="146" spans="1:11" ht="38.25">
      <c r="A146" s="5"/>
      <c r="B146" s="5"/>
      <c r="C146" s="46" t="s">
        <v>160</v>
      </c>
      <c r="D146" s="49">
        <f t="shared" si="12"/>
        <v>400000</v>
      </c>
      <c r="E146" s="50">
        <v>400000</v>
      </c>
      <c r="F146" s="48"/>
      <c r="G146" s="75">
        <f t="shared" si="13"/>
        <v>390806</v>
      </c>
      <c r="H146" s="50">
        <v>390806</v>
      </c>
      <c r="I146" s="47"/>
      <c r="J146" s="63">
        <f t="shared" si="14"/>
        <v>0.977015</v>
      </c>
      <c r="K146" s="63">
        <f t="shared" si="15"/>
        <v>0.013161009377344627</v>
      </c>
    </row>
    <row r="147" spans="1:11" ht="15">
      <c r="A147" s="5"/>
      <c r="B147" s="9">
        <v>92110</v>
      </c>
      <c r="C147" s="43" t="s">
        <v>58</v>
      </c>
      <c r="D147" s="45">
        <f t="shared" si="12"/>
        <v>60000</v>
      </c>
      <c r="E147" s="51">
        <f>E148</f>
        <v>60000</v>
      </c>
      <c r="F147" s="66">
        <f>F148</f>
        <v>0</v>
      </c>
      <c r="G147" s="74">
        <f t="shared" si="13"/>
        <v>59999</v>
      </c>
      <c r="H147" s="51">
        <f>H148</f>
        <v>59999</v>
      </c>
      <c r="I147" s="51">
        <f>I148</f>
        <v>0</v>
      </c>
      <c r="J147" s="64">
        <f t="shared" si="14"/>
        <v>0.9999833333333333</v>
      </c>
      <c r="K147" s="64">
        <f t="shared" si="15"/>
        <v>0.0020205611009843764</v>
      </c>
    </row>
    <row r="148" spans="1:11" ht="25.5">
      <c r="A148" s="5"/>
      <c r="B148" s="5"/>
      <c r="C148" s="46" t="s">
        <v>161</v>
      </c>
      <c r="D148" s="49">
        <f t="shared" si="12"/>
        <v>60000</v>
      </c>
      <c r="E148" s="50">
        <v>60000</v>
      </c>
      <c r="F148" s="48"/>
      <c r="G148" s="75">
        <f t="shared" si="13"/>
        <v>59999</v>
      </c>
      <c r="H148" s="50">
        <v>59999</v>
      </c>
      <c r="I148" s="47"/>
      <c r="J148" s="63">
        <f t="shared" si="14"/>
        <v>0.9999833333333333</v>
      </c>
      <c r="K148" s="63">
        <f t="shared" si="15"/>
        <v>0.0020205611009843764</v>
      </c>
    </row>
    <row r="149" spans="1:11" ht="38.25">
      <c r="A149" s="2">
        <v>925</v>
      </c>
      <c r="B149" s="2"/>
      <c r="C149" s="8" t="s">
        <v>24</v>
      </c>
      <c r="D149" s="39">
        <f t="shared" si="12"/>
        <v>1976200</v>
      </c>
      <c r="E149" s="15">
        <f>E150</f>
        <v>1976200</v>
      </c>
      <c r="F149" s="76">
        <f>F150</f>
        <v>0</v>
      </c>
      <c r="G149" s="73">
        <f t="shared" si="13"/>
        <v>1976114</v>
      </c>
      <c r="H149" s="15">
        <f>H150</f>
        <v>1976114</v>
      </c>
      <c r="I149" s="15">
        <f>I150</f>
        <v>0</v>
      </c>
      <c r="J149" s="62">
        <f t="shared" si="14"/>
        <v>0.9999564821374355</v>
      </c>
      <c r="K149" s="62">
        <f t="shared" si="15"/>
        <v>0.06654876047118519</v>
      </c>
    </row>
    <row r="150" spans="1:11" ht="15">
      <c r="A150" s="5"/>
      <c r="B150" s="9">
        <v>92504</v>
      </c>
      <c r="C150" s="43" t="s">
        <v>25</v>
      </c>
      <c r="D150" s="45">
        <f t="shared" si="12"/>
        <v>1976200</v>
      </c>
      <c r="E150" s="44">
        <f>SUM(E151:E154)</f>
        <v>1976200</v>
      </c>
      <c r="F150" s="52">
        <f>SUM(F151:F154)</f>
        <v>0</v>
      </c>
      <c r="G150" s="74">
        <f t="shared" si="13"/>
        <v>1976114</v>
      </c>
      <c r="H150" s="51">
        <f>SUM(H151:H154)</f>
        <v>1976114</v>
      </c>
      <c r="I150" s="44">
        <f>SUM(I151:I154)</f>
        <v>0</v>
      </c>
      <c r="J150" s="64">
        <f t="shared" si="14"/>
        <v>0.9999564821374355</v>
      </c>
      <c r="K150" s="64">
        <f t="shared" si="15"/>
        <v>0.06654876047118519</v>
      </c>
    </row>
    <row r="151" spans="1:11" ht="25.5">
      <c r="A151" s="5"/>
      <c r="B151" s="6"/>
      <c r="C151" s="46" t="s">
        <v>162</v>
      </c>
      <c r="D151" s="49">
        <f t="shared" si="12"/>
        <v>1926200</v>
      </c>
      <c r="E151" s="50">
        <v>1926200</v>
      </c>
      <c r="F151" s="67"/>
      <c r="G151" s="75">
        <f t="shared" si="13"/>
        <v>1926165</v>
      </c>
      <c r="H151" s="50">
        <v>1926165</v>
      </c>
      <c r="I151" s="50"/>
      <c r="J151" s="63">
        <f t="shared" si="14"/>
        <v>0.9999818295088776</v>
      </c>
      <c r="K151" s="63">
        <f t="shared" si="15"/>
        <v>0.06486664899544278</v>
      </c>
    </row>
    <row r="152" spans="1:11" ht="25.5">
      <c r="A152" s="5"/>
      <c r="B152" s="6"/>
      <c r="C152" s="46" t="s">
        <v>163</v>
      </c>
      <c r="D152" s="49">
        <f t="shared" si="12"/>
        <v>6000</v>
      </c>
      <c r="E152" s="50">
        <v>6000</v>
      </c>
      <c r="F152" s="67"/>
      <c r="G152" s="75">
        <f t="shared" si="13"/>
        <v>5983</v>
      </c>
      <c r="H152" s="50">
        <v>5983</v>
      </c>
      <c r="I152" s="50"/>
      <c r="J152" s="63">
        <f t="shared" si="14"/>
        <v>0.9971666666666666</v>
      </c>
      <c r="K152" s="63">
        <f t="shared" si="15"/>
        <v>0.0002014869759027571</v>
      </c>
    </row>
    <row r="153" spans="1:11" ht="14.25">
      <c r="A153" s="5"/>
      <c r="B153" s="6"/>
      <c r="C153" s="46" t="s">
        <v>164</v>
      </c>
      <c r="D153" s="49">
        <f t="shared" si="12"/>
        <v>9000</v>
      </c>
      <c r="E153" s="50">
        <v>9000</v>
      </c>
      <c r="F153" s="67"/>
      <c r="G153" s="75">
        <f t="shared" si="13"/>
        <v>8967</v>
      </c>
      <c r="H153" s="50">
        <v>8967</v>
      </c>
      <c r="I153" s="50"/>
      <c r="J153" s="63">
        <f t="shared" si="14"/>
        <v>0.9963333333333333</v>
      </c>
      <c r="K153" s="63">
        <f t="shared" si="15"/>
        <v>0.0003019778895069402</v>
      </c>
    </row>
    <row r="154" spans="1:11" ht="25.5">
      <c r="A154" s="5"/>
      <c r="B154" s="6"/>
      <c r="C154" s="46" t="s">
        <v>165</v>
      </c>
      <c r="D154" s="49">
        <f t="shared" si="12"/>
        <v>35000</v>
      </c>
      <c r="E154" s="50">
        <v>35000</v>
      </c>
      <c r="F154" s="67"/>
      <c r="G154" s="75">
        <f t="shared" si="13"/>
        <v>34999</v>
      </c>
      <c r="H154" s="50">
        <v>34999</v>
      </c>
      <c r="I154" s="50"/>
      <c r="J154" s="63">
        <f t="shared" si="14"/>
        <v>0.9999714285714286</v>
      </c>
      <c r="K154" s="63">
        <f t="shared" si="15"/>
        <v>0.0011786466103327088</v>
      </c>
    </row>
    <row r="155" spans="1:11" ht="21.75" customHeight="1">
      <c r="A155" s="2">
        <v>926</v>
      </c>
      <c r="B155" s="2"/>
      <c r="C155" s="8" t="s">
        <v>26</v>
      </c>
      <c r="D155" s="39">
        <f t="shared" si="12"/>
        <v>567300</v>
      </c>
      <c r="E155" s="8">
        <f>E156</f>
        <v>567300</v>
      </c>
      <c r="F155" s="4">
        <f>F156</f>
        <v>0</v>
      </c>
      <c r="G155" s="73">
        <f t="shared" si="13"/>
        <v>548372</v>
      </c>
      <c r="H155" s="15">
        <f>H156</f>
        <v>548372</v>
      </c>
      <c r="I155" s="8">
        <f>I156</f>
        <v>0</v>
      </c>
      <c r="J155" s="62">
        <f t="shared" si="14"/>
        <v>0.9666349374228803</v>
      </c>
      <c r="K155" s="62">
        <f t="shared" si="15"/>
        <v>0.018467293322705455</v>
      </c>
    </row>
    <row r="156" spans="1:11" ht="15">
      <c r="A156" s="5"/>
      <c r="B156" s="9">
        <v>92601</v>
      </c>
      <c r="C156" s="43" t="s">
        <v>59</v>
      </c>
      <c r="D156" s="45">
        <f t="shared" si="12"/>
        <v>567300</v>
      </c>
      <c r="E156" s="44">
        <f>SUM(E157:E165)</f>
        <v>567300</v>
      </c>
      <c r="F156" s="52">
        <f>SUM(F157:F165)</f>
        <v>0</v>
      </c>
      <c r="G156" s="74">
        <f t="shared" si="13"/>
        <v>548372</v>
      </c>
      <c r="H156" s="51">
        <f>SUM(H157:H165)</f>
        <v>548372</v>
      </c>
      <c r="I156" s="44">
        <f>SUM(I157:I165)</f>
        <v>0</v>
      </c>
      <c r="J156" s="64">
        <f t="shared" si="14"/>
        <v>0.9666349374228803</v>
      </c>
      <c r="K156" s="64">
        <f t="shared" si="15"/>
        <v>0.018467293322705455</v>
      </c>
    </row>
    <row r="157" spans="1:11" ht="25.5">
      <c r="A157" s="5"/>
      <c r="B157" s="6"/>
      <c r="C157" s="54" t="s">
        <v>166</v>
      </c>
      <c r="D157" s="49">
        <f t="shared" si="12"/>
        <v>40000</v>
      </c>
      <c r="E157" s="47">
        <v>40000</v>
      </c>
      <c r="F157" s="67"/>
      <c r="G157" s="75">
        <f t="shared" si="13"/>
        <v>39989</v>
      </c>
      <c r="H157" s="50">
        <v>39989</v>
      </c>
      <c r="I157" s="50"/>
      <c r="J157" s="63">
        <f t="shared" si="14"/>
        <v>0.999725</v>
      </c>
      <c r="K157" s="63">
        <f t="shared" si="15"/>
        <v>0.0013466927426667816</v>
      </c>
    </row>
    <row r="158" spans="1:11" ht="38.25">
      <c r="A158" s="5"/>
      <c r="B158" s="6"/>
      <c r="C158" s="54" t="s">
        <v>167</v>
      </c>
      <c r="D158" s="49">
        <f t="shared" si="12"/>
        <v>30000</v>
      </c>
      <c r="E158" s="47">
        <v>30000</v>
      </c>
      <c r="F158" s="67"/>
      <c r="G158" s="75">
        <f t="shared" si="13"/>
        <v>29280</v>
      </c>
      <c r="H158" s="50">
        <v>29280</v>
      </c>
      <c r="I158" s="50"/>
      <c r="J158" s="63">
        <f t="shared" si="14"/>
        <v>0.976</v>
      </c>
      <c r="K158" s="63">
        <f t="shared" si="15"/>
        <v>0.0009860502514512334</v>
      </c>
    </row>
    <row r="159" spans="1:11" ht="25.5">
      <c r="A159" s="5"/>
      <c r="B159" s="6"/>
      <c r="C159" s="54" t="s">
        <v>168</v>
      </c>
      <c r="D159" s="49">
        <f t="shared" si="12"/>
        <v>81800</v>
      </c>
      <c r="E159" s="47">
        <v>81800</v>
      </c>
      <c r="F159" s="67"/>
      <c r="G159" s="75">
        <f t="shared" si="13"/>
        <v>81740</v>
      </c>
      <c r="H159" s="50">
        <v>81740</v>
      </c>
      <c r="I159" s="50"/>
      <c r="J159" s="63">
        <f t="shared" si="14"/>
        <v>0.9992665036674817</v>
      </c>
      <c r="K159" s="63">
        <f t="shared" si="15"/>
        <v>0.002752723618634693</v>
      </c>
    </row>
    <row r="160" spans="1:11" ht="25.5">
      <c r="A160" s="5"/>
      <c r="B160" s="6"/>
      <c r="C160" s="54" t="s">
        <v>169</v>
      </c>
      <c r="D160" s="49">
        <f t="shared" si="12"/>
        <v>100000</v>
      </c>
      <c r="E160" s="47">
        <v>100000</v>
      </c>
      <c r="F160" s="67"/>
      <c r="G160" s="75">
        <f t="shared" si="13"/>
        <v>98465</v>
      </c>
      <c r="H160" s="50">
        <v>98465</v>
      </c>
      <c r="I160" s="50"/>
      <c r="J160" s="63">
        <f t="shared" si="14"/>
        <v>0.98465</v>
      </c>
      <c r="K160" s="63">
        <f t="shared" si="15"/>
        <v>0.0033159644128806587</v>
      </c>
    </row>
    <row r="161" spans="1:11" ht="25.5">
      <c r="A161" s="5"/>
      <c r="B161" s="6"/>
      <c r="C161" s="54" t="s">
        <v>170</v>
      </c>
      <c r="D161" s="49">
        <f t="shared" si="12"/>
        <v>61600</v>
      </c>
      <c r="E161" s="47">
        <v>61600</v>
      </c>
      <c r="F161" s="67"/>
      <c r="G161" s="75">
        <f t="shared" si="13"/>
        <v>61584</v>
      </c>
      <c r="H161" s="50">
        <v>61584</v>
      </c>
      <c r="I161" s="50"/>
      <c r="J161" s="63">
        <f t="shared" si="14"/>
        <v>0.9997402597402597</v>
      </c>
      <c r="K161" s="63">
        <f t="shared" si="15"/>
        <v>0.002073938479691692</v>
      </c>
    </row>
    <row r="162" spans="1:11" ht="25.5">
      <c r="A162" s="5"/>
      <c r="B162" s="6"/>
      <c r="C162" s="54" t="s">
        <v>171</v>
      </c>
      <c r="D162" s="49">
        <f t="shared" si="12"/>
        <v>176900</v>
      </c>
      <c r="E162" s="47">
        <v>176900</v>
      </c>
      <c r="F162" s="67"/>
      <c r="G162" s="75">
        <f t="shared" si="13"/>
        <v>176900</v>
      </c>
      <c r="H162" s="50">
        <v>176900</v>
      </c>
      <c r="I162" s="50"/>
      <c r="J162" s="63">
        <f t="shared" si="14"/>
        <v>1</v>
      </c>
      <c r="K162" s="63">
        <f t="shared" si="15"/>
        <v>0.005957386935851201</v>
      </c>
    </row>
    <row r="163" spans="1:11" ht="25.5">
      <c r="A163" s="5"/>
      <c r="B163" s="6"/>
      <c r="C163" s="54" t="s">
        <v>172</v>
      </c>
      <c r="D163" s="49">
        <f t="shared" si="12"/>
        <v>15000</v>
      </c>
      <c r="E163" s="47">
        <v>15000</v>
      </c>
      <c r="F163" s="67"/>
      <c r="G163" s="75">
        <f t="shared" si="13"/>
        <v>0</v>
      </c>
      <c r="H163" s="50"/>
      <c r="I163" s="50"/>
      <c r="J163" s="63">
        <f t="shared" si="14"/>
        <v>0</v>
      </c>
      <c r="K163" s="63">
        <f t="shared" si="15"/>
        <v>0</v>
      </c>
    </row>
    <row r="164" spans="1:11" ht="38.25">
      <c r="A164" s="5"/>
      <c r="B164" s="6"/>
      <c r="C164" s="54" t="s">
        <v>173</v>
      </c>
      <c r="D164" s="49">
        <f>E164+F164</f>
        <v>40000</v>
      </c>
      <c r="E164" s="47">
        <v>40000</v>
      </c>
      <c r="F164" s="67"/>
      <c r="G164" s="75">
        <f>H164+I164</f>
        <v>38514</v>
      </c>
      <c r="H164" s="50">
        <v>38514</v>
      </c>
      <c r="I164" s="50"/>
      <c r="J164" s="63">
        <f t="shared" si="14"/>
        <v>0.96285</v>
      </c>
      <c r="K164" s="63">
        <f t="shared" si="15"/>
        <v>0.0012970197877183332</v>
      </c>
    </row>
    <row r="165" spans="1:11" ht="38.25">
      <c r="A165" s="5"/>
      <c r="B165" s="6"/>
      <c r="C165" s="54" t="s">
        <v>174</v>
      </c>
      <c r="D165" s="49">
        <f t="shared" si="12"/>
        <v>22000</v>
      </c>
      <c r="E165" s="47">
        <v>22000</v>
      </c>
      <c r="F165" s="67"/>
      <c r="G165" s="75">
        <f>H165+I165</f>
        <v>21900</v>
      </c>
      <c r="H165" s="50">
        <v>21900</v>
      </c>
      <c r="I165" s="50"/>
      <c r="J165" s="63">
        <f t="shared" si="14"/>
        <v>0.9954545454545455</v>
      </c>
      <c r="K165" s="63">
        <f t="shared" si="15"/>
        <v>0.0007375170938108609</v>
      </c>
    </row>
    <row r="166" spans="1:11" ht="21.75" customHeight="1" thickBot="1">
      <c r="A166" s="2"/>
      <c r="B166" s="3"/>
      <c r="C166" s="61" t="s">
        <v>27</v>
      </c>
      <c r="D166" s="39">
        <f>E166+F166</f>
        <v>33005438</v>
      </c>
      <c r="E166" s="38">
        <f>E4+E24+E31+E38+E46+E51+E85+E90+E103+E112+E119+E141+E149+E155</f>
        <v>27938133</v>
      </c>
      <c r="F166" s="40">
        <f>F4+F24+F31+F38+F46+F51+F85+F90+F103+F112+F119+F141+F149+F155</f>
        <v>5067305</v>
      </c>
      <c r="G166" s="41">
        <f>H166+I166</f>
        <v>29694227</v>
      </c>
      <c r="H166" s="39">
        <f>H4+H24+H31+H38+H46+H51+H85+H90+H103+H112+H119+H141+H149+H155</f>
        <v>24920027</v>
      </c>
      <c r="I166" s="38">
        <f>I4+I24+I31+I38+I46+I51+I85+I90+I103+I112+I119+I141+I149+I155</f>
        <v>4774200</v>
      </c>
      <c r="J166" s="65">
        <f t="shared" si="14"/>
        <v>0.8996768047738073</v>
      </c>
      <c r="K166" s="65">
        <f t="shared" si="15"/>
        <v>1</v>
      </c>
    </row>
    <row r="167" spans="1:11" ht="12.75">
      <c r="A167" s="19"/>
      <c r="B167" s="18"/>
      <c r="C167" s="16"/>
      <c r="D167" s="23"/>
      <c r="E167" s="23"/>
      <c r="F167" s="23"/>
      <c r="G167" s="23"/>
      <c r="H167" s="23"/>
      <c r="I167" s="23"/>
      <c r="J167" s="23"/>
      <c r="K167" s="23"/>
    </row>
    <row r="168" spans="1:11" ht="12.75">
      <c r="A168" s="19"/>
      <c r="B168" s="18"/>
      <c r="C168" s="16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19"/>
      <c r="B169" s="18"/>
      <c r="C169" s="16"/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19"/>
      <c r="B170" s="18"/>
      <c r="C170" s="16"/>
      <c r="D170" s="23"/>
      <c r="E170" s="23"/>
      <c r="F170" s="23"/>
      <c r="G170" s="23"/>
      <c r="H170" s="23"/>
      <c r="I170" s="23"/>
      <c r="J170" s="23"/>
      <c r="K170" s="23"/>
    </row>
    <row r="171" spans="1:11" ht="12.75">
      <c r="A171" s="19"/>
      <c r="B171" s="18"/>
      <c r="C171" s="16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19"/>
      <c r="B172" s="18"/>
      <c r="C172" s="16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19"/>
      <c r="B173" s="18"/>
      <c r="C173" s="16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19"/>
      <c r="B174" s="18"/>
      <c r="C174" s="16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19"/>
      <c r="B175" s="18"/>
      <c r="C175" s="16"/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19"/>
      <c r="B176" s="18"/>
      <c r="C176" s="16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19"/>
      <c r="B177" s="18"/>
      <c r="C177" s="16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19"/>
      <c r="B178" s="18"/>
      <c r="C178" s="16"/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19"/>
      <c r="B179" s="18"/>
      <c r="C179" s="16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19"/>
      <c r="B180" s="18"/>
      <c r="C180" s="16"/>
      <c r="D180" s="23"/>
      <c r="E180" s="23"/>
      <c r="F180" s="23"/>
      <c r="G180" s="23"/>
      <c r="H180" s="23"/>
      <c r="I180" s="23"/>
      <c r="J180" s="23"/>
      <c r="K180" s="23"/>
    </row>
    <row r="181" spans="1:11" ht="12.75">
      <c r="A181" s="19"/>
      <c r="B181" s="18"/>
      <c r="C181" s="16"/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19"/>
      <c r="B182" s="18"/>
      <c r="C182" s="16"/>
      <c r="D182" s="23"/>
      <c r="E182" s="23"/>
      <c r="F182" s="23"/>
      <c r="G182" s="23"/>
      <c r="H182" s="23"/>
      <c r="I182" s="23"/>
      <c r="J182" s="23"/>
      <c r="K182" s="23"/>
    </row>
    <row r="183" spans="1:11" ht="12.75">
      <c r="A183" s="19"/>
      <c r="B183" s="18"/>
      <c r="C183" s="16"/>
      <c r="D183" s="23"/>
      <c r="E183" s="23"/>
      <c r="F183" s="23"/>
      <c r="G183" s="23"/>
      <c r="H183" s="23"/>
      <c r="I183" s="23"/>
      <c r="J183" s="23"/>
      <c r="K183" s="23"/>
    </row>
    <row r="184" spans="1:11" ht="12.75">
      <c r="A184" s="19"/>
      <c r="B184" s="18"/>
      <c r="C184" s="16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19"/>
      <c r="B185" s="18"/>
      <c r="C185" s="16"/>
      <c r="D185" s="23"/>
      <c r="E185" s="23"/>
      <c r="F185" s="23"/>
      <c r="G185" s="23"/>
      <c r="H185" s="23"/>
      <c r="I185" s="23"/>
      <c r="J185" s="23"/>
      <c r="K185" s="23"/>
    </row>
    <row r="186" spans="1:11" ht="12.75">
      <c r="A186" s="19"/>
      <c r="B186" s="18"/>
      <c r="C186" s="16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19"/>
      <c r="B187" s="18"/>
      <c r="C187" s="16"/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19"/>
      <c r="B188" s="18"/>
      <c r="C188" s="16"/>
      <c r="D188" s="23"/>
      <c r="E188" s="23"/>
      <c r="F188" s="23"/>
      <c r="G188" s="23"/>
      <c r="H188" s="23"/>
      <c r="I188" s="23"/>
      <c r="J188" s="23"/>
      <c r="K188" s="23"/>
    </row>
    <row r="189" spans="1:11" ht="12.75">
      <c r="A189" s="19"/>
      <c r="B189" s="18"/>
      <c r="C189" s="16"/>
      <c r="D189" s="23"/>
      <c r="E189" s="23"/>
      <c r="F189" s="23"/>
      <c r="G189" s="23"/>
      <c r="H189" s="23"/>
      <c r="I189" s="23"/>
      <c r="J189" s="23"/>
      <c r="K189" s="23"/>
    </row>
    <row r="190" spans="1:11" ht="12.75">
      <c r="A190" s="19"/>
      <c r="B190" s="18"/>
      <c r="C190" s="16"/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19"/>
      <c r="B191" s="18"/>
      <c r="C191" s="16"/>
      <c r="D191" s="23"/>
      <c r="E191" s="23"/>
      <c r="F191" s="23"/>
      <c r="G191" s="23"/>
      <c r="H191" s="23"/>
      <c r="I191" s="23"/>
      <c r="J191" s="23"/>
      <c r="K191" s="23"/>
    </row>
    <row r="192" spans="1:11" ht="12.75">
      <c r="A192" s="19"/>
      <c r="B192" s="18"/>
      <c r="C192" s="16"/>
      <c r="D192" s="23"/>
      <c r="E192" s="23"/>
      <c r="F192" s="23"/>
      <c r="G192" s="23"/>
      <c r="H192" s="23"/>
      <c r="I192" s="23"/>
      <c r="J192" s="23"/>
      <c r="K192" s="23"/>
    </row>
    <row r="193" spans="1:11" ht="12.75">
      <c r="A193" s="19"/>
      <c r="B193" s="18"/>
      <c r="C193" s="16"/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19"/>
      <c r="B194" s="18"/>
      <c r="C194" s="16"/>
      <c r="D194" s="23"/>
      <c r="E194" s="23"/>
      <c r="F194" s="23"/>
      <c r="G194" s="23"/>
      <c r="H194" s="23"/>
      <c r="I194" s="23"/>
      <c r="J194" s="23"/>
      <c r="K194" s="23"/>
    </row>
    <row r="195" spans="1:11" ht="12.75">
      <c r="A195" s="19"/>
      <c r="B195" s="18"/>
      <c r="C195" s="16"/>
      <c r="D195" s="23"/>
      <c r="E195" s="23"/>
      <c r="F195" s="23"/>
      <c r="G195" s="23"/>
      <c r="H195" s="23"/>
      <c r="I195" s="23"/>
      <c r="J195" s="23"/>
      <c r="K195" s="23"/>
    </row>
    <row r="196" spans="1:11" ht="12.75">
      <c r="A196" s="19"/>
      <c r="B196" s="18"/>
      <c r="C196" s="16"/>
      <c r="D196" s="23"/>
      <c r="E196" s="23"/>
      <c r="F196" s="23"/>
      <c r="G196" s="23"/>
      <c r="H196" s="23"/>
      <c r="I196" s="23"/>
      <c r="J196" s="23"/>
      <c r="K196" s="23"/>
    </row>
    <row r="197" spans="1:11" ht="12.75">
      <c r="A197" s="19"/>
      <c r="B197" s="18"/>
      <c r="C197" s="16"/>
      <c r="D197" s="23"/>
      <c r="E197" s="23"/>
      <c r="F197" s="23"/>
      <c r="G197" s="23"/>
      <c r="H197" s="23"/>
      <c r="I197" s="23"/>
      <c r="J197" s="23"/>
      <c r="K197" s="23"/>
    </row>
    <row r="198" spans="1:11" ht="12.75">
      <c r="A198" s="19"/>
      <c r="B198" s="18"/>
      <c r="C198" s="16"/>
      <c r="D198" s="23"/>
      <c r="E198" s="23"/>
      <c r="F198" s="23"/>
      <c r="G198" s="23"/>
      <c r="H198" s="23"/>
      <c r="I198" s="23"/>
      <c r="J198" s="23"/>
      <c r="K198" s="23"/>
    </row>
    <row r="199" spans="1:11" ht="12.75">
      <c r="A199" s="19"/>
      <c r="B199" s="18"/>
      <c r="C199" s="16"/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19"/>
      <c r="B200" s="18"/>
      <c r="C200" s="16"/>
      <c r="D200" s="23"/>
      <c r="E200" s="23"/>
      <c r="F200" s="23"/>
      <c r="G200" s="23"/>
      <c r="H200" s="23"/>
      <c r="I200" s="23"/>
      <c r="J200" s="23"/>
      <c r="K200" s="23"/>
    </row>
    <row r="201" spans="1:11" ht="12.75">
      <c r="A201" s="19"/>
      <c r="B201" s="18"/>
      <c r="C201" s="16"/>
      <c r="D201" s="23"/>
      <c r="E201" s="23"/>
      <c r="F201" s="23"/>
      <c r="G201" s="23"/>
      <c r="H201" s="23"/>
      <c r="I201" s="23"/>
      <c r="J201" s="23"/>
      <c r="K201" s="23"/>
    </row>
    <row r="202" spans="1:11" ht="12.75">
      <c r="A202" s="19"/>
      <c r="B202" s="18"/>
      <c r="C202" s="16"/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19"/>
      <c r="B203" s="18"/>
      <c r="C203" s="16"/>
      <c r="D203" s="23"/>
      <c r="E203" s="23"/>
      <c r="F203" s="23"/>
      <c r="G203" s="23"/>
      <c r="H203" s="23"/>
      <c r="I203" s="23"/>
      <c r="J203" s="23"/>
      <c r="K203" s="23"/>
    </row>
    <row r="204" spans="1:11" ht="12.75">
      <c r="A204" s="19"/>
      <c r="B204" s="18"/>
      <c r="C204" s="16"/>
      <c r="D204" s="23"/>
      <c r="E204" s="23"/>
      <c r="F204" s="23"/>
      <c r="G204" s="23"/>
      <c r="H204" s="23"/>
      <c r="I204" s="23"/>
      <c r="J204" s="23"/>
      <c r="K204" s="23"/>
    </row>
    <row r="205" spans="1:11" ht="12.75">
      <c r="A205" s="19"/>
      <c r="B205" s="18"/>
      <c r="C205" s="16"/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19"/>
      <c r="B206" s="18"/>
      <c r="C206" s="16"/>
      <c r="D206" s="23"/>
      <c r="E206" s="23"/>
      <c r="F206" s="23"/>
      <c r="G206" s="23"/>
      <c r="H206" s="23"/>
      <c r="I206" s="23"/>
      <c r="J206" s="23"/>
      <c r="K206" s="23"/>
    </row>
    <row r="207" spans="1:11" ht="12.75">
      <c r="A207" s="19"/>
      <c r="B207" s="18"/>
      <c r="C207" s="16"/>
      <c r="D207" s="23"/>
      <c r="E207" s="23"/>
      <c r="F207" s="23"/>
      <c r="G207" s="23"/>
      <c r="H207" s="23"/>
      <c r="I207" s="23"/>
      <c r="J207" s="23"/>
      <c r="K207" s="23"/>
    </row>
    <row r="208" spans="1:11" ht="12.75">
      <c r="A208" s="19"/>
      <c r="B208" s="18"/>
      <c r="C208" s="16"/>
      <c r="D208" s="23"/>
      <c r="E208" s="23"/>
      <c r="F208" s="23"/>
      <c r="G208" s="23"/>
      <c r="H208" s="23"/>
      <c r="I208" s="23"/>
      <c r="J208" s="23"/>
      <c r="K208" s="23"/>
    </row>
    <row r="209" spans="1:11" ht="12.75">
      <c r="A209" s="19"/>
      <c r="B209" s="18"/>
      <c r="C209" s="16"/>
      <c r="D209" s="23"/>
      <c r="E209" s="23"/>
      <c r="F209" s="23"/>
      <c r="G209" s="23"/>
      <c r="H209" s="23"/>
      <c r="I209" s="23"/>
      <c r="J209" s="23"/>
      <c r="K209" s="23"/>
    </row>
    <row r="210" spans="1:11" ht="12.75">
      <c r="A210" s="19"/>
      <c r="B210" s="18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2.75">
      <c r="A211" s="19"/>
      <c r="B211" s="18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12.75">
      <c r="A212" s="19"/>
      <c r="B212" s="18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2.75">
      <c r="A213" s="19"/>
      <c r="B213" s="18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2.75">
      <c r="A214" s="19"/>
      <c r="B214" s="18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2.75">
      <c r="A215" s="19"/>
      <c r="B215" s="18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2.75">
      <c r="A216" s="19"/>
      <c r="B216" s="18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2.75">
      <c r="A217" s="19"/>
      <c r="B217" s="18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2.75">
      <c r="A218" s="19"/>
      <c r="B218" s="18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2.75">
      <c r="A219" s="19"/>
      <c r="B219" s="18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2.75">
      <c r="A220" s="19"/>
      <c r="B220" s="18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12.75">
      <c r="A221" s="19"/>
      <c r="B221" s="18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ht="12.75">
      <c r="A222" s="19"/>
      <c r="B222" s="18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>
      <c r="A223" s="19"/>
      <c r="B223" s="18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>
      <c r="A224" s="19"/>
      <c r="B224" s="18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>
      <c r="A225" s="19"/>
      <c r="B225" s="18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>
      <c r="A226" s="19"/>
      <c r="B226" s="18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>
      <c r="A227" s="19"/>
      <c r="B227" s="18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ht="12.75">
      <c r="A228" s="19"/>
      <c r="B228" s="18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ht="12.75">
      <c r="A229" s="19"/>
      <c r="B229" s="18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12.75">
      <c r="A230" s="19"/>
      <c r="B230" s="18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ht="12.75">
      <c r="A231" s="19"/>
      <c r="B231" s="18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ht="12.75">
      <c r="A232" s="19"/>
      <c r="B232" s="18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ht="12.75">
      <c r="A233" s="19"/>
      <c r="B233" s="18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12.75">
      <c r="A234" s="19"/>
      <c r="B234" s="18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12.75">
      <c r="A235" s="19"/>
      <c r="B235" s="18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ht="12.75">
      <c r="A236" s="19"/>
      <c r="B236" s="18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ht="12.75">
      <c r="A237" s="19"/>
      <c r="B237" s="18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ht="12.75">
      <c r="A238" s="19"/>
      <c r="B238" s="18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ht="12.75">
      <c r="A239" s="19"/>
      <c r="B239" s="18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12.75">
      <c r="A240" s="19"/>
      <c r="B240" s="18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ht="12.75">
      <c r="A241" s="19"/>
      <c r="B241" s="18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ht="12.75">
      <c r="A242" s="19"/>
      <c r="B242" s="18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ht="12.75">
      <c r="A243" s="19"/>
      <c r="B243" s="18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ht="12.75">
      <c r="A244" s="19"/>
      <c r="B244" s="18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ht="12.75">
      <c r="A245" s="19"/>
      <c r="B245" s="18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ht="12.75">
      <c r="A246" s="19"/>
      <c r="B246" s="18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ht="12.75">
      <c r="A247" s="19"/>
      <c r="B247" s="18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ht="12.75">
      <c r="A248" s="19"/>
      <c r="B248" s="18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ht="12.75">
      <c r="A249" s="19"/>
      <c r="B249" s="18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12.75">
      <c r="A250" s="19"/>
      <c r="B250" s="18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ht="12.75">
      <c r="A251" s="19"/>
      <c r="B251" s="18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ht="12.75">
      <c r="A252" s="19"/>
      <c r="B252" s="18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ht="12.75">
      <c r="A253" s="19"/>
      <c r="B253" s="18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ht="12.75">
      <c r="A254" s="19"/>
      <c r="B254" s="18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12.75">
      <c r="A255" s="19"/>
      <c r="B255" s="18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ht="12.75">
      <c r="A256" s="19"/>
      <c r="B256" s="18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ht="12.75">
      <c r="A257" s="19"/>
      <c r="B257" s="18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ht="12.75">
      <c r="A258" s="19"/>
      <c r="B258" s="18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ht="12.75">
      <c r="A259" s="19"/>
      <c r="B259" s="18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ht="12.75">
      <c r="A260" s="19"/>
      <c r="B260" s="18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ht="12.75">
      <c r="A261" s="19"/>
      <c r="B261" s="18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ht="12.75">
      <c r="A262" s="19"/>
      <c r="B262" s="18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ht="12.75">
      <c r="A263" s="19"/>
      <c r="B263" s="18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12.75">
      <c r="A264" s="19"/>
      <c r="B264" s="18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ht="12.75">
      <c r="A265" s="19"/>
      <c r="B265" s="18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ht="12.75">
      <c r="A266" s="19"/>
      <c r="B266" s="18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ht="12.75">
      <c r="A267" s="19"/>
      <c r="B267" s="18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1:11" ht="12.75">
      <c r="A268" s="19"/>
      <c r="B268" s="18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ht="12.75">
      <c r="A269" s="19"/>
      <c r="B269" s="18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ht="12.75">
      <c r="A270" s="19"/>
      <c r="B270" s="18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1:11" ht="12.75">
      <c r="A271" s="19"/>
      <c r="B271" s="18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ht="12.75">
      <c r="A272" s="19"/>
      <c r="B272" s="18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12.75">
      <c r="A273" s="19"/>
      <c r="B273" s="18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ht="12.75">
      <c r="A274" s="19"/>
      <c r="B274" s="18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1:11" ht="12.75">
      <c r="A275" s="19"/>
      <c r="B275" s="18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1:11" ht="12.75">
      <c r="A276" s="19"/>
      <c r="B276" s="18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ht="12.75">
      <c r="A277" s="19"/>
      <c r="B277" s="18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1" ht="12.75">
      <c r="A278" s="19"/>
      <c r="B278" s="18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ht="12.75">
      <c r="A279" s="19"/>
      <c r="B279" s="18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ht="12.75">
      <c r="A280" s="19"/>
      <c r="B280" s="18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ht="12.75">
      <c r="A281" s="19"/>
      <c r="B281" s="18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ht="12.75">
      <c r="A282" s="19"/>
      <c r="B282" s="18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ht="12.75">
      <c r="A283" s="19"/>
      <c r="B283" s="18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ht="12.75">
      <c r="A284" s="19"/>
      <c r="B284" s="18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ht="12.75">
      <c r="A285" s="19"/>
      <c r="B285" s="18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1:11" ht="12.75">
      <c r="A286" s="19"/>
      <c r="B286" s="18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ht="12.75">
      <c r="A287" s="19"/>
      <c r="B287" s="18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1:11" ht="12.75">
      <c r="A288" s="19"/>
      <c r="B288" s="18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ht="12.75">
      <c r="A289" s="19"/>
      <c r="B289" s="18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ht="12.75">
      <c r="A290" s="19"/>
      <c r="B290" s="18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1:11" ht="12.75">
      <c r="A291" s="19"/>
      <c r="B291" s="18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ht="12.75">
      <c r="A292" s="19"/>
      <c r="B292" s="18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ht="12.75">
      <c r="A293" s="19"/>
      <c r="B293" s="18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1:11" ht="12.75">
      <c r="A294" s="19"/>
      <c r="B294" s="18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1:11" ht="12.75">
      <c r="A295" s="19"/>
      <c r="B295" s="18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1:11" ht="12.75">
      <c r="A296" s="19"/>
      <c r="B296" s="18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1:11" ht="12.75">
      <c r="A297" s="19"/>
      <c r="B297" s="18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1:11" ht="12.75">
      <c r="A298" s="19"/>
      <c r="B298" s="18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1:11" ht="12.75">
      <c r="A299" s="19"/>
      <c r="B299" s="18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1:11" ht="12.75">
      <c r="A300" s="19"/>
      <c r="B300" s="18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1:11" ht="12.75">
      <c r="A301" s="19"/>
      <c r="B301" s="18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ht="12.75">
      <c r="A302" s="19"/>
      <c r="B302" s="18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ht="12.75">
      <c r="A303" s="19"/>
      <c r="B303" s="18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ht="12.75">
      <c r="A304" s="19"/>
      <c r="B304" s="18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1:11" ht="12.75">
      <c r="A305" s="19"/>
      <c r="B305" s="18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ht="12.75">
      <c r="A306" s="19"/>
      <c r="B306" s="18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1:11" ht="12.75">
      <c r="A307" s="19"/>
      <c r="B307" s="18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ht="12.75">
      <c r="A308" s="19"/>
      <c r="B308" s="18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ht="12.75">
      <c r="A309" s="19"/>
      <c r="B309" s="18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1:11" ht="12.75">
      <c r="A310" s="19"/>
      <c r="B310" s="18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1:11" ht="12.75">
      <c r="A311" s="19"/>
      <c r="B311" s="18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ht="12.75">
      <c r="A312" s="19"/>
      <c r="B312" s="18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ht="12.75">
      <c r="A313" s="19"/>
      <c r="B313" s="18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ht="12.75">
      <c r="A314" s="19"/>
      <c r="B314" s="18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1" ht="12.75">
      <c r="A315" s="19"/>
      <c r="B315" s="18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1:11" ht="12.75">
      <c r="A316" s="19"/>
      <c r="B316" s="18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1:11" ht="12.75">
      <c r="A317" s="19"/>
      <c r="B317" s="18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ht="12.75">
      <c r="A318" s="19"/>
      <c r="B318" s="18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1:11" ht="12.75">
      <c r="A319" s="19"/>
      <c r="B319" s="18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ht="12.75">
      <c r="A320" s="19"/>
      <c r="B320" s="18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ht="12.75">
      <c r="A321" s="19"/>
      <c r="B321" s="18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1:11" ht="12.75">
      <c r="A322" s="19"/>
      <c r="B322" s="18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1:11" ht="12.75">
      <c r="A323" s="19"/>
      <c r="B323" s="18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1:11" ht="12.75">
      <c r="A324" s="19"/>
      <c r="B324" s="18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1:11" ht="12.75">
      <c r="A325" s="19"/>
      <c r="B325" s="18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1:11" ht="12.75">
      <c r="A326" s="19"/>
      <c r="B326" s="18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1:11" ht="12.75">
      <c r="A327" s="19"/>
      <c r="B327" s="18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1:11" ht="12.75">
      <c r="A328" s="19"/>
      <c r="B328" s="18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1:11" ht="12.75">
      <c r="A329" s="19"/>
      <c r="B329" s="18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1:11" ht="12.75">
      <c r="A330" s="19"/>
      <c r="B330" s="18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ht="12.75">
      <c r="A331" s="19"/>
      <c r="B331" s="18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ht="12.75">
      <c r="A332" s="19"/>
      <c r="B332" s="18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1:11" ht="12.75">
      <c r="A333" s="19"/>
      <c r="B333" s="18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1:11" ht="12.75">
      <c r="A334" s="19"/>
      <c r="B334" s="18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ht="12.75">
      <c r="A335" s="19"/>
      <c r="B335" s="18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1:11" ht="12.75">
      <c r="A336" s="19"/>
      <c r="B336" s="18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ht="12.75">
      <c r="A337" s="19"/>
      <c r="B337" s="18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1:11" ht="12.75">
      <c r="A338" s="19"/>
      <c r="B338" s="18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1:11" ht="12.75">
      <c r="A339" s="19"/>
      <c r="B339" s="18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1:11" ht="12.75">
      <c r="A340" s="19"/>
      <c r="B340" s="18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1:11" ht="12.75">
      <c r="A341" s="19"/>
      <c r="B341" s="18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1:11" ht="12.75">
      <c r="A342" s="19"/>
      <c r="B342" s="18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1:11" ht="12.75">
      <c r="A343" s="19"/>
      <c r="B343" s="18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1:11" ht="12.75">
      <c r="A344" s="19"/>
      <c r="B344" s="18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1:11" ht="12.75">
      <c r="A345" s="19"/>
      <c r="B345" s="18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1:11" ht="12.75">
      <c r="A346" s="19"/>
      <c r="B346" s="18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1:11" ht="12.75">
      <c r="A347" s="19"/>
      <c r="B347" s="18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1:11" ht="12.75">
      <c r="A348" s="19"/>
      <c r="B348" s="18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1:11" ht="12.75">
      <c r="A349" s="19"/>
      <c r="B349" s="18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1:11" ht="12.75">
      <c r="A350" s="19"/>
      <c r="B350" s="18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1:11" ht="12.75">
      <c r="A351" s="19"/>
      <c r="B351" s="18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1:11" ht="12.75">
      <c r="A352" s="19"/>
      <c r="B352" s="18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1:11" ht="12.75">
      <c r="A353" s="19"/>
      <c r="B353" s="18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1:11" ht="12.75">
      <c r="A354" s="19"/>
      <c r="B354" s="18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1:11" ht="12.75">
      <c r="A355" s="19"/>
      <c r="B355" s="18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1:11" ht="12.75">
      <c r="A356" s="19"/>
      <c r="B356" s="18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1:11" ht="12.75">
      <c r="A357" s="19"/>
      <c r="B357" s="18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1:11" ht="12.75">
      <c r="A358" s="19"/>
      <c r="B358" s="18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1:11" ht="12.75">
      <c r="A359" s="19"/>
      <c r="B359" s="18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1:11" ht="12.75">
      <c r="A360" s="19"/>
      <c r="B360" s="18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1:11" ht="12.75">
      <c r="A361" s="19"/>
      <c r="B361" s="18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1:11" ht="12.75">
      <c r="A362" s="19"/>
      <c r="B362" s="18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ht="12.75">
      <c r="A363" s="19"/>
      <c r="B363" s="18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1:11" ht="12.75">
      <c r="A364" s="19"/>
      <c r="B364" s="18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ht="12.75">
      <c r="A365" s="19"/>
      <c r="B365" s="18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ht="12.75">
      <c r="A366" s="19"/>
      <c r="B366" s="18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1:11" ht="12.75">
      <c r="A367" s="19"/>
      <c r="B367" s="18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1:11" ht="12.75">
      <c r="A368" s="19"/>
      <c r="B368" s="18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1:11" ht="12.75">
      <c r="A369" s="19"/>
      <c r="B369" s="18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1:11" ht="12.75">
      <c r="A370" s="19"/>
      <c r="B370" s="18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1:11" ht="12.75">
      <c r="A371" s="19"/>
      <c r="B371" s="18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1:11" ht="12.75">
      <c r="A372" s="19"/>
      <c r="B372" s="18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1:11" ht="12.75">
      <c r="A373" s="19"/>
      <c r="B373" s="18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1:11" ht="12.75">
      <c r="A374" s="19"/>
      <c r="B374" s="18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1:11" ht="12.75">
      <c r="A375" s="19"/>
      <c r="B375" s="18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1:11" ht="12.75">
      <c r="A376" s="19"/>
      <c r="B376" s="18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1:11" ht="12.75">
      <c r="A377" s="19"/>
      <c r="B377" s="18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1:11" ht="12.75">
      <c r="A378" s="19"/>
      <c r="B378" s="18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1:11" ht="12.75">
      <c r="A379" s="19"/>
      <c r="B379" s="18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ht="12.75">
      <c r="A380" s="19"/>
      <c r="B380" s="18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ht="12.75">
      <c r="A381" s="19"/>
      <c r="B381" s="18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ht="12.75">
      <c r="A382" s="19"/>
      <c r="B382" s="18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ht="12.75">
      <c r="A383" s="19"/>
      <c r="B383" s="18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ht="12.75">
      <c r="A384" s="19"/>
      <c r="B384" s="18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ht="12.75">
      <c r="A385" s="19"/>
      <c r="B385" s="18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ht="12.75">
      <c r="A386" s="19"/>
      <c r="B386" s="18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ht="12.75">
      <c r="A387" s="19"/>
      <c r="B387" s="18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ht="12.75">
      <c r="A388" s="19"/>
      <c r="B388" s="18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ht="12.75">
      <c r="A389" s="19"/>
      <c r="B389" s="18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ht="12.75">
      <c r="A390" s="19"/>
      <c r="B390" s="18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ht="12.75">
      <c r="A391" s="19"/>
      <c r="B391" s="18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ht="12.75">
      <c r="A392" s="19"/>
      <c r="B392" s="18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ht="12.75">
      <c r="A393" s="19"/>
      <c r="B393" s="18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ht="12.75">
      <c r="A394" s="19"/>
      <c r="B394" s="18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ht="12.75">
      <c r="A395" s="19"/>
      <c r="B395" s="18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ht="12.75">
      <c r="A396" s="19"/>
      <c r="B396" s="18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ht="12.75">
      <c r="A397" s="19"/>
      <c r="B397" s="18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ht="12.75">
      <c r="A398" s="19"/>
      <c r="B398" s="18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ht="12.75">
      <c r="A399" s="19"/>
      <c r="B399" s="18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1:11" ht="12.75">
      <c r="A400" s="19"/>
      <c r="B400" s="18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ht="12.75">
      <c r="A401" s="19"/>
      <c r="B401" s="18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12.75">
      <c r="A402" s="19"/>
      <c r="B402" s="18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ht="12.75">
      <c r="A403" s="19"/>
      <c r="B403" s="18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ht="12.75">
      <c r="A404" s="19"/>
      <c r="B404" s="18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ht="12.75">
      <c r="A405" s="19"/>
      <c r="B405" s="18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ht="12.75">
      <c r="A406" s="19"/>
      <c r="B406" s="18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ht="12.75">
      <c r="A407" s="19"/>
      <c r="B407" s="18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ht="12.75">
      <c r="A408" s="19"/>
      <c r="B408" s="18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ht="12.75">
      <c r="A409" s="19"/>
      <c r="B409" s="18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ht="12.75">
      <c r="A410" s="19"/>
      <c r="B410" s="18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ht="12.75">
      <c r="A411" s="19"/>
      <c r="B411" s="18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ht="12.75">
      <c r="A412" s="19"/>
      <c r="B412" s="19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2.75">
      <c r="A413" s="19"/>
      <c r="B413" s="19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1:11" ht="12.75">
      <c r="A414" s="19"/>
      <c r="B414" s="19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1:11" ht="12.75">
      <c r="A415" s="19"/>
      <c r="B415" s="19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ht="12.75">
      <c r="A416" s="19"/>
      <c r="B416" s="19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ht="12.75">
      <c r="A417" s="19"/>
      <c r="B417" s="19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ht="12.75">
      <c r="A418" s="19"/>
      <c r="B418" s="19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ht="12.75">
      <c r="A419" s="19"/>
      <c r="B419" s="19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ht="12.75">
      <c r="A420" s="19"/>
      <c r="B420" s="19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ht="12.75">
      <c r="A421" s="19"/>
      <c r="B421" s="19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1:11" ht="12.75">
      <c r="A422" s="19"/>
      <c r="B422" s="19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ht="12.75">
      <c r="A423" s="19"/>
      <c r="B423" s="19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1:11" ht="12.75">
      <c r="A424" s="19"/>
      <c r="B424" s="19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ht="12.75">
      <c r="A425" s="19"/>
      <c r="B425" s="19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1:11" ht="12.75">
      <c r="A426" s="19"/>
      <c r="B426" s="19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1:11" ht="12.75">
      <c r="A427" s="19"/>
      <c r="B427" s="19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1:11" ht="12.75">
      <c r="A428" s="19"/>
      <c r="B428" s="19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ht="12.75">
      <c r="A429" s="19"/>
      <c r="B429" s="19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ht="12.75">
      <c r="A430" s="19"/>
      <c r="B430" s="19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1:11" ht="12.75">
      <c r="A431" s="19"/>
      <c r="B431" s="19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ht="12.75">
      <c r="A432" s="19"/>
      <c r="B432" s="19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2:11" ht="12.75">
      <c r="B433" s="20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2:11" ht="12.75">
      <c r="B434" s="20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2:11" ht="12.75">
      <c r="B435" s="20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2:11" ht="12.75">
      <c r="B436" s="20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2:11" ht="12.75">
      <c r="B437" s="20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2:11" ht="12.75">
      <c r="B438" s="20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2:11" ht="12.75">
      <c r="B439" s="20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2:11" ht="12.75">
      <c r="B440" s="20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2:11" ht="12.75">
      <c r="B441" s="20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2:11" ht="12.75">
      <c r="B442" s="20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2:11" ht="12.75">
      <c r="B443" s="20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2:11" ht="12.75">
      <c r="B444" s="20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2:11" ht="12.75">
      <c r="B445" s="20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2:11" ht="12.75">
      <c r="B446" s="20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2:11" ht="12.75">
      <c r="B447" s="20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2:11" ht="12.75">
      <c r="B448" s="20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2:11" ht="12.75">
      <c r="B449" s="20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2:11" ht="12.75">
      <c r="B450" s="20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2:11" ht="12.75">
      <c r="B451" s="20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2:11" ht="12.75">
      <c r="B452" s="20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2:11" ht="12.75">
      <c r="B453" s="20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2:11" ht="12.75">
      <c r="B454" s="20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2:11" ht="12.75">
      <c r="B455" s="20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2:11" ht="12.75">
      <c r="B456" s="20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2:11" ht="12.75">
      <c r="B457" s="20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2:11" ht="12.75">
      <c r="B458" s="20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2:11" ht="12.75">
      <c r="B459" s="20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2:11" ht="12.75">
      <c r="B460" s="20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2:11" ht="12.75">
      <c r="B461" s="20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2:11" ht="12.75">
      <c r="B462" s="20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2:11" ht="12.75">
      <c r="B463" s="20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2:11" ht="12.75">
      <c r="B464" s="20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2:11" ht="12.75">
      <c r="B465" s="20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2:11" ht="12.75">
      <c r="B466" s="20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2:11" ht="12.75">
      <c r="B467" s="20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2:11" ht="12.75">
      <c r="B468" s="20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2:11" ht="12.75">
      <c r="B469" s="20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2:11" ht="12.75">
      <c r="B470" s="20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2:11" ht="12.75">
      <c r="B471" s="20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2:11" ht="12.75">
      <c r="B472" s="20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2:11" ht="12.75">
      <c r="B473" s="20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2:11" ht="12.75">
      <c r="B474" s="20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2:11" ht="12.75">
      <c r="B475" s="20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2:11" ht="12.75">
      <c r="B476" s="20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2:11" ht="12.75">
      <c r="B477" s="20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2:11" ht="12.75">
      <c r="B478" s="20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2:11" ht="12.75">
      <c r="B479" s="20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2:11" ht="12.75">
      <c r="B480" s="20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2:11" ht="12.75">
      <c r="B481" s="20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2:11" ht="12.75">
      <c r="B482" s="20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2:11" ht="12.75">
      <c r="B483" s="20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2:11" ht="12.75">
      <c r="B484" s="20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2:11" ht="12.75">
      <c r="B485" s="20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2:11" ht="12.75">
      <c r="B486" s="20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2:11" ht="12.75">
      <c r="B487" s="20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2:11" ht="12.75">
      <c r="B488" s="20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2:11" ht="12.75">
      <c r="B489" s="20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2:11" ht="12.75">
      <c r="B490" s="20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2:11" ht="12.75">
      <c r="B491" s="20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2:11" ht="12.75">
      <c r="B492" s="20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2:11" ht="12.75">
      <c r="B493" s="20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2:11" ht="12.75">
      <c r="B494" s="20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2:11" ht="12.75">
      <c r="B495" s="20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2:11" ht="12.75">
      <c r="B496" s="20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2:11" ht="12.75">
      <c r="B497" s="20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2:11" ht="12.75">
      <c r="B498" s="20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2:11" ht="12.75">
      <c r="B499" s="20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2:11" ht="12.75">
      <c r="B500" s="20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2:11" ht="12.75">
      <c r="B501" s="20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2:11" ht="12.75">
      <c r="B502" s="20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2:11" ht="12.75">
      <c r="B503" s="20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2:11" ht="12.75">
      <c r="B504" s="20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2:11" ht="12.75">
      <c r="B505" s="20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2:11" ht="12.75">
      <c r="B506" s="20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2:11" ht="12.75">
      <c r="B507" s="20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2:11" ht="12.75">
      <c r="B508" s="20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2:11" ht="12.75">
      <c r="B509" s="20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2:11" ht="12.75">
      <c r="B510" s="20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2:11" ht="12.75">
      <c r="B511" s="20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2:11" ht="12.75">
      <c r="B512" s="20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2:11" ht="12.75">
      <c r="B513" s="20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2:11" ht="12.75">
      <c r="B514" s="20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2:11" ht="12.75">
      <c r="B515" s="20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2:11" ht="12.75">
      <c r="B516" s="20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2:11" ht="12.75">
      <c r="B517" s="20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2:11" ht="12.75">
      <c r="B518" s="20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2:11" ht="12.75">
      <c r="B519" s="20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2:11" ht="12.75">
      <c r="B520" s="20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2:11" ht="12.75">
      <c r="B521" s="20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2:11" ht="12.75">
      <c r="B522" s="20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2:11" ht="12.75">
      <c r="B523" s="20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2:11" ht="12.75">
      <c r="B524" s="20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2:11" ht="12.75">
      <c r="B525" s="20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2:11" ht="12.75">
      <c r="B526" s="20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2:11" ht="12.75">
      <c r="B527" s="20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2:11" ht="12.75">
      <c r="B528" s="20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2:11" ht="12.75">
      <c r="B529" s="20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2:11" ht="12.75">
      <c r="B530" s="20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2:11" ht="12.75">
      <c r="B531" s="20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2:11" ht="12.75">
      <c r="B532" s="20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2:11" ht="12.75">
      <c r="B533" s="20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2:11" ht="12.75">
      <c r="B534" s="20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2:11" ht="12.75">
      <c r="B535" s="20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2:11" ht="12.75">
      <c r="B536" s="20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2:11" ht="12.75">
      <c r="B537" s="20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2:11" ht="12.75">
      <c r="B538" s="20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2:11" ht="12.75">
      <c r="B539" s="20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2:11" ht="12.75">
      <c r="B540" s="20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2:11" ht="12.75">
      <c r="B541" s="20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2:11" ht="12.75">
      <c r="B542" s="20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2:11" ht="12.75">
      <c r="B543" s="20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2:11" ht="12.75">
      <c r="B544" s="20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2:11" ht="12.75">
      <c r="B545" s="20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2:11" ht="12.75">
      <c r="B546" s="20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2:11" ht="12.75">
      <c r="B547" s="20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2:11" ht="12.75">
      <c r="B548" s="20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2:11" ht="12.75">
      <c r="B549" s="20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2:11" ht="12.75">
      <c r="B550" s="20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2:11" ht="12.75">
      <c r="B551" s="20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2:11" ht="12.75">
      <c r="B552" s="20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2:11" ht="12.75">
      <c r="B553" s="20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2:11" ht="12.75">
      <c r="B554" s="20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2:11" ht="12.75">
      <c r="B555" s="20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2:11" ht="12.75">
      <c r="B556" s="20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2:11" ht="12.75">
      <c r="B557" s="20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2:11" ht="12.75">
      <c r="B558" s="20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2:11" ht="12.75">
      <c r="B559" s="20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2:11" ht="12.75">
      <c r="B560" s="20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2:11" ht="12.75">
      <c r="B561" s="20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2:11" ht="12.75">
      <c r="B562" s="20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2:11" ht="12.75">
      <c r="B563" s="20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2:11" ht="12.75">
      <c r="B564" s="20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2:11" ht="12.75">
      <c r="B565" s="20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2:11" ht="12.75">
      <c r="B566" s="20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2:11" ht="12.75">
      <c r="B567" s="20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2:11" ht="12.75">
      <c r="B568" s="20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2:11" ht="12.75">
      <c r="B569" s="20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2:11" ht="12.75">
      <c r="B570" s="20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2:11" ht="12.75">
      <c r="B571" s="20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2:11" ht="12.75">
      <c r="B572" s="20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2:11" ht="12.75">
      <c r="B573" s="20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2:11" ht="12.75">
      <c r="B574" s="20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2:11" ht="12.75">
      <c r="B575" s="20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2:11" ht="12.75">
      <c r="B576" s="20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2:11" ht="12.75">
      <c r="B577" s="20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2:11" ht="12.75">
      <c r="B578" s="20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2:11" ht="12.75">
      <c r="B579" s="20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2:11" ht="12.75">
      <c r="B580" s="20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2:11" ht="12.75">
      <c r="B581" s="20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2:11" ht="12.75">
      <c r="B582" s="20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2:11" ht="12.75">
      <c r="B583" s="20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2:11" ht="12.75">
      <c r="B584" s="20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2:11" ht="12.75">
      <c r="B585" s="20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2:11" ht="12.75">
      <c r="B586" s="20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2:11" ht="12.75">
      <c r="B587" s="20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2:11" ht="12.75">
      <c r="B588" s="20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2:11" ht="12.75">
      <c r="B589" s="20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2:11" ht="12.75">
      <c r="B590" s="20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2:11" ht="12.75">
      <c r="B591" s="20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2:11" ht="12.75">
      <c r="B592" s="20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2:11" ht="12.75">
      <c r="B593" s="20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2:11" ht="12.75">
      <c r="B594" s="20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2:11" ht="12.75">
      <c r="B595" s="20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2:11" ht="12.75">
      <c r="B596" s="20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2:11" ht="12.75">
      <c r="B597" s="20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2:11" ht="12.75">
      <c r="B598" s="20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2:11" ht="12.75">
      <c r="B599" s="20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2:11" ht="12.75">
      <c r="B600" s="20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2:11" ht="12.75">
      <c r="B601" s="20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2:11" ht="12.75">
      <c r="B602" s="20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2:11" ht="12.75">
      <c r="B603" s="20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2:11" ht="12.75">
      <c r="B604" s="20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2:11" ht="12.75">
      <c r="B605" s="20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2:11" ht="12.75">
      <c r="B606" s="20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2:11" ht="12.75">
      <c r="B607" s="20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2:11" ht="12.75">
      <c r="B608" s="20"/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2:11" ht="12.75">
      <c r="B609" s="20"/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2:11" ht="12.75">
      <c r="B610" s="20"/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2:11" ht="12.75">
      <c r="B611" s="20"/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2:11" ht="12.75">
      <c r="B612" s="20"/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2:11" ht="12.75">
      <c r="B613" s="20"/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2:11" ht="12.75">
      <c r="B614" s="20"/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2:11" ht="12.75">
      <c r="B615" s="20"/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2:11" ht="12.75">
      <c r="B616" s="20"/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2:11" ht="12.75">
      <c r="B617" s="20"/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2:11" ht="12.75">
      <c r="B618" s="20"/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2:11" ht="12.75">
      <c r="B619" s="20"/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2:11" ht="12.75">
      <c r="B620" s="20"/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2:11" ht="12.75">
      <c r="B621" s="20"/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2:11" ht="12.75">
      <c r="B622" s="20"/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2:11" ht="12.75">
      <c r="B623" s="20"/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2:11" ht="12.75">
      <c r="B624" s="20"/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2:11" ht="12.75">
      <c r="B625" s="20"/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2:11" ht="12.75">
      <c r="B626" s="20"/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2:11" ht="12.75">
      <c r="B627" s="20"/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2:11" ht="12.75">
      <c r="B628" s="20"/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2:11" ht="12.75">
      <c r="B629" s="20"/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2:11" ht="12.75">
      <c r="B630" s="20"/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2:11" ht="12.75">
      <c r="B631" s="20"/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2:11" ht="12.75">
      <c r="B632" s="20"/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2:11" ht="12.75">
      <c r="B633" s="20"/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2:11" ht="12.75">
      <c r="B634" s="20"/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2:11" ht="12.75">
      <c r="B635" s="20"/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2:11" ht="12.75">
      <c r="B636" s="20"/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2:11" ht="12.75">
      <c r="B637" s="20"/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2:11" ht="12.75">
      <c r="B638" s="20"/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2:11" ht="12.75">
      <c r="B639" s="20"/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2:11" ht="12.75">
      <c r="B640" s="20"/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2:11" ht="12.75">
      <c r="B641" s="20"/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2:11" ht="12.75">
      <c r="B642" s="20"/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2:11" ht="12.75">
      <c r="B643" s="20"/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2:11" ht="12.75">
      <c r="B644" s="20"/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2:11" ht="12.75">
      <c r="B645" s="20"/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2:11" ht="12.75">
      <c r="B646" s="20"/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2:11" ht="12.75">
      <c r="B647" s="20"/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2:11" ht="12.75">
      <c r="B648" s="20"/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2:11" ht="12.75">
      <c r="B649" s="20"/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2:11" ht="12.75">
      <c r="B650" s="20"/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2:11" ht="12.75">
      <c r="B651" s="20"/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2:11" ht="12.75">
      <c r="B652" s="20"/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2:11" ht="12.75">
      <c r="B653" s="20"/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2:11" ht="12.75">
      <c r="B654" s="20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2:11" ht="12.75">
      <c r="B655" s="20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2:11" ht="12.75">
      <c r="B656" s="20"/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2:11" ht="12.75">
      <c r="B657" s="20"/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2:11" ht="12.75">
      <c r="B658" s="20"/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2:11" ht="12.75">
      <c r="B659" s="20"/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2:11" ht="12.75">
      <c r="B660" s="20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2:11" ht="12.75">
      <c r="B661" s="20"/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2:11" ht="12.75">
      <c r="B662" s="20"/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2:11" ht="12.75">
      <c r="B663" s="20"/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2:11" ht="12.75">
      <c r="B664" s="20"/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2:11" ht="12.75">
      <c r="B665" s="20"/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2:11" ht="12.75">
      <c r="B666" s="20"/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2:11" ht="12.75">
      <c r="B667" s="20"/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2:11" ht="12.75">
      <c r="B668" s="20"/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2:11" ht="12.75">
      <c r="B669" s="20"/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2:11" ht="12.75">
      <c r="B670" s="20"/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2:11" ht="12.75">
      <c r="B671" s="20"/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2:11" ht="12.75">
      <c r="B672" s="20"/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2:11" ht="12.75">
      <c r="B673" s="20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2:11" ht="12.75">
      <c r="B674" s="20"/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2:11" ht="12.75">
      <c r="B675" s="20"/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2:11" ht="12.75">
      <c r="B676" s="20"/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2:11" ht="12.75">
      <c r="B677" s="20"/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2:11" ht="12.75">
      <c r="B678" s="20"/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2:11" ht="12.75">
      <c r="B679" s="20"/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2:11" ht="12.75">
      <c r="B680" s="20"/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2:11" ht="12.75">
      <c r="B681" s="20"/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2:11" ht="12.75">
      <c r="B682" s="20"/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2:11" ht="12.75">
      <c r="B683" s="20"/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2:11" ht="12.75">
      <c r="B684" s="20"/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2:11" ht="12.75">
      <c r="B685" s="20"/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2:11" ht="12.75">
      <c r="B686" s="20"/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2:11" ht="12.75">
      <c r="B687" s="20"/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2:11" ht="12.75">
      <c r="B688" s="20"/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2:11" ht="12.75">
      <c r="B689" s="20"/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2:11" ht="12.75">
      <c r="B690" s="20"/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2:11" ht="12.75">
      <c r="B691" s="20"/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2:11" ht="12.75">
      <c r="B692" s="20"/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2:11" ht="12.75">
      <c r="B693" s="20"/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2:11" ht="12.75">
      <c r="B694" s="20"/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2:11" ht="12.75">
      <c r="B695" s="20"/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2:11" ht="12.75">
      <c r="B696" s="20"/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2:11" ht="12.75">
      <c r="B697" s="20"/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2:11" ht="12.75">
      <c r="B698" s="20"/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2:11" ht="12.75">
      <c r="B699" s="20"/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2:11" ht="12.75">
      <c r="B700" s="20"/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2:11" ht="12.75">
      <c r="B701" s="20"/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2:11" ht="12.75">
      <c r="B702" s="20"/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2:11" ht="12.75">
      <c r="B703" s="20"/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2:11" ht="12.75">
      <c r="B704" s="20"/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2:11" ht="12.75">
      <c r="B705" s="20"/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2:11" ht="12.75">
      <c r="B706" s="20"/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2:11" ht="12.75">
      <c r="B707" s="20"/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2:11" ht="12.75">
      <c r="B708" s="20"/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2:11" ht="12.75">
      <c r="B709" s="20"/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2:11" ht="12.75">
      <c r="B710" s="20"/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2:11" ht="12.75">
      <c r="B711" s="20"/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2:11" ht="12.75">
      <c r="B712" s="20"/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2:11" ht="12.75">
      <c r="B713" s="20"/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2:11" ht="12.75">
      <c r="B714" s="20"/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2:11" ht="12.75">
      <c r="B715" s="20"/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2:11" ht="12.75">
      <c r="B716" s="20"/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2:11" ht="12.75">
      <c r="B717" s="20"/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2:11" ht="12.75">
      <c r="B718" s="20"/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2:11" ht="12.75">
      <c r="B719" s="20"/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2:11" ht="12.75">
      <c r="B720" s="20"/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2:11" ht="12.75">
      <c r="B721" s="20"/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2:11" ht="12.75">
      <c r="B722" s="20"/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2:11" ht="12.75">
      <c r="B723" s="20"/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2:11" ht="12.75">
      <c r="B724" s="20"/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2:11" ht="12.75">
      <c r="B725" s="20"/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2:11" ht="12.75">
      <c r="B726" s="20"/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2:11" ht="12.75">
      <c r="B727" s="20"/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2:11" ht="12.75">
      <c r="B728" s="20"/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2:11" ht="12.75">
      <c r="B729" s="20"/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2:11" ht="12.75">
      <c r="B730" s="20"/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2:11" ht="12.75">
      <c r="B731" s="20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2:11" ht="12.75">
      <c r="B732" s="20"/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2:11" ht="12.75">
      <c r="B733" s="20"/>
      <c r="C733" s="21"/>
      <c r="D733" s="21"/>
      <c r="E733" s="21"/>
      <c r="F733" s="21"/>
      <c r="G733" s="21"/>
      <c r="H733" s="21"/>
      <c r="I733" s="21"/>
      <c r="J733" s="21"/>
      <c r="K733" s="21"/>
    </row>
    <row r="734" spans="2:11" ht="12.75">
      <c r="B734" s="20"/>
      <c r="C734" s="21"/>
      <c r="D734" s="21"/>
      <c r="E734" s="21"/>
      <c r="F734" s="21"/>
      <c r="G734" s="21"/>
      <c r="H734" s="21"/>
      <c r="I734" s="21"/>
      <c r="J734" s="21"/>
      <c r="K734" s="21"/>
    </row>
    <row r="735" spans="2:11" ht="12.75">
      <c r="B735" s="20"/>
      <c r="C735" s="21"/>
      <c r="D735" s="21"/>
      <c r="E735" s="21"/>
      <c r="F735" s="21"/>
      <c r="G735" s="21"/>
      <c r="H735" s="21"/>
      <c r="I735" s="21"/>
      <c r="J735" s="21"/>
      <c r="K735" s="21"/>
    </row>
    <row r="736" spans="2:11" ht="12.75">
      <c r="B736" s="20"/>
      <c r="C736" s="21"/>
      <c r="D736" s="21"/>
      <c r="E736" s="21"/>
      <c r="F736" s="21"/>
      <c r="G736" s="21"/>
      <c r="H736" s="21"/>
      <c r="I736" s="21"/>
      <c r="J736" s="21"/>
      <c r="K736" s="21"/>
    </row>
    <row r="737" spans="2:11" ht="12.75">
      <c r="B737" s="20"/>
      <c r="C737" s="21"/>
      <c r="D737" s="21"/>
      <c r="E737" s="21"/>
      <c r="F737" s="21"/>
      <c r="G737" s="21"/>
      <c r="H737" s="21"/>
      <c r="I737" s="21"/>
      <c r="J737" s="21"/>
      <c r="K737" s="21"/>
    </row>
    <row r="738" spans="2:11" ht="12.75">
      <c r="B738" s="20"/>
      <c r="C738" s="21"/>
      <c r="D738" s="21"/>
      <c r="E738" s="21"/>
      <c r="F738" s="21"/>
      <c r="G738" s="21"/>
      <c r="H738" s="21"/>
      <c r="I738" s="21"/>
      <c r="J738" s="21"/>
      <c r="K738" s="21"/>
    </row>
    <row r="739" spans="2:11" ht="12.75">
      <c r="B739" s="20"/>
      <c r="C739" s="21"/>
      <c r="D739" s="21"/>
      <c r="E739" s="21"/>
      <c r="F739" s="21"/>
      <c r="G739" s="21"/>
      <c r="H739" s="21"/>
      <c r="I739" s="21"/>
      <c r="J739" s="21"/>
      <c r="K739" s="21"/>
    </row>
    <row r="740" spans="2:11" ht="12.75">
      <c r="B740" s="20"/>
      <c r="C740" s="21"/>
      <c r="D740" s="21"/>
      <c r="E740" s="21"/>
      <c r="F740" s="21"/>
      <c r="G740" s="21"/>
      <c r="H740" s="21"/>
      <c r="I740" s="21"/>
      <c r="J740" s="21"/>
      <c r="K740" s="21"/>
    </row>
    <row r="741" spans="2:11" ht="12.75">
      <c r="B741" s="20"/>
      <c r="C741" s="21"/>
      <c r="D741" s="21"/>
      <c r="E741" s="21"/>
      <c r="F741" s="21"/>
      <c r="G741" s="21"/>
      <c r="H741" s="21"/>
      <c r="I741" s="21"/>
      <c r="J741" s="21"/>
      <c r="K741" s="21"/>
    </row>
    <row r="742" spans="2:11" ht="12.75">
      <c r="B742" s="20"/>
      <c r="C742" s="21"/>
      <c r="D742" s="21"/>
      <c r="E742" s="21"/>
      <c r="F742" s="21"/>
      <c r="G742" s="21"/>
      <c r="H742" s="21"/>
      <c r="I742" s="21"/>
      <c r="J742" s="21"/>
      <c r="K742" s="21"/>
    </row>
    <row r="743" spans="2:11" ht="12.75">
      <c r="B743" s="20"/>
      <c r="C743" s="21"/>
      <c r="D743" s="21"/>
      <c r="E743" s="21"/>
      <c r="F743" s="21"/>
      <c r="G743" s="21"/>
      <c r="H743" s="21"/>
      <c r="I743" s="21"/>
      <c r="J743" s="21"/>
      <c r="K743" s="21"/>
    </row>
    <row r="744" spans="2:11" ht="12.75">
      <c r="B744" s="20"/>
      <c r="C744" s="21"/>
      <c r="D744" s="21"/>
      <c r="E744" s="21"/>
      <c r="F744" s="21"/>
      <c r="G744" s="21"/>
      <c r="H744" s="21"/>
      <c r="I744" s="21"/>
      <c r="J744" s="21"/>
      <c r="K744" s="21"/>
    </row>
    <row r="745" spans="2:11" ht="12.75">
      <c r="B745" s="20"/>
      <c r="C745" s="21"/>
      <c r="D745" s="21"/>
      <c r="E745" s="21"/>
      <c r="F745" s="21"/>
      <c r="G745" s="21"/>
      <c r="H745" s="21"/>
      <c r="I745" s="21"/>
      <c r="J745" s="21"/>
      <c r="K745" s="21"/>
    </row>
    <row r="746" spans="2:11" ht="12.75">
      <c r="B746" s="20"/>
      <c r="C746" s="21"/>
      <c r="D746" s="21"/>
      <c r="E746" s="21"/>
      <c r="F746" s="21"/>
      <c r="G746" s="21"/>
      <c r="H746" s="21"/>
      <c r="I746" s="21"/>
      <c r="J746" s="21"/>
      <c r="K746" s="21"/>
    </row>
    <row r="747" spans="2:11" ht="12.75">
      <c r="B747" s="20"/>
      <c r="C747" s="21"/>
      <c r="D747" s="21"/>
      <c r="E747" s="21"/>
      <c r="F747" s="21"/>
      <c r="G747" s="21"/>
      <c r="H747" s="21"/>
      <c r="I747" s="21"/>
      <c r="J747" s="21"/>
      <c r="K747" s="21"/>
    </row>
    <row r="748" spans="2:11" ht="12.75">
      <c r="B748" s="20"/>
      <c r="C748" s="21"/>
      <c r="D748" s="21"/>
      <c r="E748" s="21"/>
      <c r="F748" s="21"/>
      <c r="G748" s="21"/>
      <c r="H748" s="21"/>
      <c r="I748" s="21"/>
      <c r="J748" s="21"/>
      <c r="K748" s="21"/>
    </row>
    <row r="749" spans="2:11" ht="12.75">
      <c r="B749" s="20"/>
      <c r="C749" s="21"/>
      <c r="D749" s="21"/>
      <c r="E749" s="21"/>
      <c r="F749" s="21"/>
      <c r="G749" s="21"/>
      <c r="H749" s="21"/>
      <c r="I749" s="21"/>
      <c r="J749" s="21"/>
      <c r="K749" s="21"/>
    </row>
    <row r="750" spans="2:11" ht="12.75">
      <c r="B750" s="20"/>
      <c r="C750" s="21"/>
      <c r="D750" s="21"/>
      <c r="E750" s="21"/>
      <c r="F750" s="21"/>
      <c r="G750" s="21"/>
      <c r="H750" s="21"/>
      <c r="I750" s="21"/>
      <c r="J750" s="21"/>
      <c r="K750" s="21"/>
    </row>
    <row r="751" spans="2:11" ht="12.75">
      <c r="B751" s="20"/>
      <c r="C751" s="21"/>
      <c r="D751" s="21"/>
      <c r="E751" s="21"/>
      <c r="F751" s="21"/>
      <c r="G751" s="21"/>
      <c r="H751" s="21"/>
      <c r="I751" s="21"/>
      <c r="J751" s="21"/>
      <c r="K751" s="21"/>
    </row>
    <row r="752" spans="2:11" ht="12.75">
      <c r="B752" s="20"/>
      <c r="C752" s="21"/>
      <c r="D752" s="21"/>
      <c r="E752" s="21"/>
      <c r="F752" s="21"/>
      <c r="G752" s="21"/>
      <c r="H752" s="21"/>
      <c r="I752" s="21"/>
      <c r="J752" s="21"/>
      <c r="K752" s="21"/>
    </row>
    <row r="753" spans="2:11" ht="12.75">
      <c r="B753" s="20"/>
      <c r="C753" s="21"/>
      <c r="D753" s="21"/>
      <c r="E753" s="21"/>
      <c r="F753" s="21"/>
      <c r="G753" s="21"/>
      <c r="H753" s="21"/>
      <c r="I753" s="21"/>
      <c r="J753" s="21"/>
      <c r="K753" s="21"/>
    </row>
    <row r="754" spans="2:11" ht="12.75">
      <c r="B754" s="20"/>
      <c r="C754" s="21"/>
      <c r="D754" s="21"/>
      <c r="E754" s="21"/>
      <c r="F754" s="21"/>
      <c r="G754" s="21"/>
      <c r="H754" s="21"/>
      <c r="I754" s="21"/>
      <c r="J754" s="21"/>
      <c r="K754" s="21"/>
    </row>
    <row r="755" spans="2:11" ht="12.75">
      <c r="B755" s="20"/>
      <c r="C755" s="21"/>
      <c r="D755" s="21"/>
      <c r="E755" s="21"/>
      <c r="F755" s="21"/>
      <c r="G755" s="21"/>
      <c r="H755" s="21"/>
      <c r="I755" s="21"/>
      <c r="J755" s="21"/>
      <c r="K755" s="21"/>
    </row>
    <row r="756" spans="2:11" ht="12.75">
      <c r="B756" s="20"/>
      <c r="C756" s="21"/>
      <c r="D756" s="21"/>
      <c r="E756" s="21"/>
      <c r="F756" s="21"/>
      <c r="G756" s="21"/>
      <c r="H756" s="21"/>
      <c r="I756" s="21"/>
      <c r="J756" s="21"/>
      <c r="K756" s="21"/>
    </row>
    <row r="757" spans="2:11" ht="12.75">
      <c r="B757" s="20"/>
      <c r="C757" s="21"/>
      <c r="D757" s="21"/>
      <c r="E757" s="21"/>
      <c r="F757" s="21"/>
      <c r="G757" s="21"/>
      <c r="H757" s="21"/>
      <c r="I757" s="21"/>
      <c r="J757" s="21"/>
      <c r="K757" s="21"/>
    </row>
    <row r="758" spans="2:11" ht="12.75">
      <c r="B758" s="20"/>
      <c r="C758" s="21"/>
      <c r="D758" s="21"/>
      <c r="E758" s="21"/>
      <c r="F758" s="21"/>
      <c r="G758" s="21"/>
      <c r="H758" s="21"/>
      <c r="I758" s="21"/>
      <c r="J758" s="21"/>
      <c r="K758" s="21"/>
    </row>
    <row r="759" spans="2:11" ht="12.75">
      <c r="B759" s="21"/>
      <c r="C759" s="21"/>
      <c r="D759" s="21"/>
      <c r="E759" s="21"/>
      <c r="F759" s="21"/>
      <c r="G759" s="21"/>
      <c r="H759" s="21"/>
      <c r="I759" s="21"/>
      <c r="J759" s="21"/>
      <c r="K759" s="21"/>
    </row>
    <row r="760" spans="2:11" ht="12.75">
      <c r="B760" s="21"/>
      <c r="C760" s="21"/>
      <c r="D760" s="21"/>
      <c r="E760" s="21"/>
      <c r="F760" s="21"/>
      <c r="G760" s="21"/>
      <c r="H760" s="21"/>
      <c r="I760" s="21"/>
      <c r="J760" s="21"/>
      <c r="K760" s="21"/>
    </row>
    <row r="761" spans="2:11" ht="12.75">
      <c r="B761" s="21"/>
      <c r="C761" s="21"/>
      <c r="D761" s="21"/>
      <c r="E761" s="21"/>
      <c r="F761" s="21"/>
      <c r="G761" s="21"/>
      <c r="H761" s="21"/>
      <c r="I761" s="21"/>
      <c r="J761" s="21"/>
      <c r="K761" s="21"/>
    </row>
    <row r="762" spans="2:11" ht="12.75">
      <c r="B762" s="21"/>
      <c r="C762" s="21"/>
      <c r="D762" s="21"/>
      <c r="E762" s="21"/>
      <c r="F762" s="21"/>
      <c r="G762" s="21"/>
      <c r="H762" s="21"/>
      <c r="I762" s="21"/>
      <c r="J762" s="21"/>
      <c r="K762" s="21"/>
    </row>
    <row r="763" spans="2:11" ht="12.75">
      <c r="B763" s="21"/>
      <c r="C763" s="21"/>
      <c r="D763" s="21"/>
      <c r="E763" s="21"/>
      <c r="F763" s="21"/>
      <c r="G763" s="21"/>
      <c r="H763" s="21"/>
      <c r="I763" s="21"/>
      <c r="J763" s="21"/>
      <c r="K763" s="21"/>
    </row>
    <row r="764" spans="2:11" ht="12.75">
      <c r="B764" s="21"/>
      <c r="C764" s="21"/>
      <c r="D764" s="21"/>
      <c r="E764" s="21"/>
      <c r="F764" s="21"/>
      <c r="G764" s="21"/>
      <c r="H764" s="21"/>
      <c r="I764" s="21"/>
      <c r="J764" s="21"/>
      <c r="K764" s="21"/>
    </row>
    <row r="765" spans="2:11" ht="12.75">
      <c r="B765" s="21"/>
      <c r="C765" s="21"/>
      <c r="D765" s="21"/>
      <c r="E765" s="21"/>
      <c r="F765" s="21"/>
      <c r="G765" s="21"/>
      <c r="H765" s="21"/>
      <c r="I765" s="21"/>
      <c r="J765" s="21"/>
      <c r="K765" s="21"/>
    </row>
    <row r="766" spans="2:11" ht="12.75">
      <c r="B766" s="21"/>
      <c r="C766" s="21"/>
      <c r="D766" s="21"/>
      <c r="E766" s="21"/>
      <c r="F766" s="21"/>
      <c r="G766" s="21"/>
      <c r="H766" s="21"/>
      <c r="I766" s="21"/>
      <c r="J766" s="21"/>
      <c r="K766" s="21"/>
    </row>
    <row r="767" spans="2:11" ht="12.75">
      <c r="B767" s="21"/>
      <c r="C767" s="21"/>
      <c r="D767" s="21"/>
      <c r="E767" s="21"/>
      <c r="F767" s="21"/>
      <c r="G767" s="21"/>
      <c r="H767" s="21"/>
      <c r="I767" s="21"/>
      <c r="J767" s="21"/>
      <c r="K767" s="21"/>
    </row>
    <row r="768" spans="2:11" ht="12.75">
      <c r="B768" s="21"/>
      <c r="C768" s="21"/>
      <c r="D768" s="21"/>
      <c r="E768" s="21"/>
      <c r="F768" s="21"/>
      <c r="G768" s="21"/>
      <c r="H768" s="21"/>
      <c r="I768" s="21"/>
      <c r="J768" s="21"/>
      <c r="K768" s="21"/>
    </row>
    <row r="769" spans="2:11" ht="12.75">
      <c r="B769" s="21"/>
      <c r="C769" s="21"/>
      <c r="D769" s="21"/>
      <c r="E769" s="21"/>
      <c r="F769" s="21"/>
      <c r="G769" s="21"/>
      <c r="H769" s="21"/>
      <c r="I769" s="21"/>
      <c r="J769" s="21"/>
      <c r="K769" s="21"/>
    </row>
    <row r="770" spans="2:11" ht="12.75">
      <c r="B770" s="21"/>
      <c r="C770" s="21"/>
      <c r="D770" s="21"/>
      <c r="E770" s="21"/>
      <c r="F770" s="21"/>
      <c r="G770" s="21"/>
      <c r="H770" s="21"/>
      <c r="I770" s="21"/>
      <c r="J770" s="21"/>
      <c r="K770" s="21"/>
    </row>
    <row r="771" spans="2:11" ht="12.75">
      <c r="B771" s="21"/>
      <c r="C771" s="21"/>
      <c r="D771" s="21"/>
      <c r="E771" s="21"/>
      <c r="F771" s="21"/>
      <c r="G771" s="21"/>
      <c r="H771" s="21"/>
      <c r="I771" s="21"/>
      <c r="J771" s="21"/>
      <c r="K771" s="21"/>
    </row>
    <row r="772" spans="2:11" ht="12.75">
      <c r="B772" s="21"/>
      <c r="C772" s="21"/>
      <c r="D772" s="21"/>
      <c r="E772" s="21"/>
      <c r="F772" s="21"/>
      <c r="G772" s="21"/>
      <c r="H772" s="21"/>
      <c r="I772" s="21"/>
      <c r="J772" s="21"/>
      <c r="K772" s="21"/>
    </row>
    <row r="773" spans="2:11" ht="12.75">
      <c r="B773" s="21"/>
      <c r="C773" s="21"/>
      <c r="D773" s="21"/>
      <c r="E773" s="21"/>
      <c r="F773" s="21"/>
      <c r="G773" s="21"/>
      <c r="H773" s="21"/>
      <c r="I773" s="21"/>
      <c r="J773" s="21"/>
      <c r="K773" s="21"/>
    </row>
    <row r="774" spans="2:11" ht="12.75">
      <c r="B774" s="21"/>
      <c r="C774" s="21"/>
      <c r="D774" s="21"/>
      <c r="E774" s="21"/>
      <c r="F774" s="21"/>
      <c r="G774" s="21"/>
      <c r="H774" s="21"/>
      <c r="I774" s="21"/>
      <c r="J774" s="21"/>
      <c r="K774" s="21"/>
    </row>
    <row r="775" spans="2:11" ht="12.75">
      <c r="B775" s="21"/>
      <c r="C775" s="21"/>
      <c r="D775" s="21"/>
      <c r="E775" s="21"/>
      <c r="F775" s="21"/>
      <c r="G775" s="21"/>
      <c r="H775" s="21"/>
      <c r="I775" s="21"/>
      <c r="J775" s="21"/>
      <c r="K775" s="21"/>
    </row>
    <row r="776" spans="2:11" ht="12.75">
      <c r="B776" s="21"/>
      <c r="C776" s="21"/>
      <c r="D776" s="21"/>
      <c r="E776" s="21"/>
      <c r="F776" s="21"/>
      <c r="G776" s="21"/>
      <c r="H776" s="21"/>
      <c r="I776" s="21"/>
      <c r="J776" s="21"/>
      <c r="K776" s="21"/>
    </row>
    <row r="777" spans="2:11" ht="12.75">
      <c r="B777" s="21"/>
      <c r="C777" s="21"/>
      <c r="D777" s="21"/>
      <c r="E777" s="21"/>
      <c r="F777" s="21"/>
      <c r="G777" s="21"/>
      <c r="H777" s="21"/>
      <c r="I777" s="21"/>
      <c r="J777" s="21"/>
      <c r="K777" s="21"/>
    </row>
    <row r="778" spans="2:11" ht="12.75">
      <c r="B778" s="21"/>
      <c r="C778" s="21"/>
      <c r="D778" s="21"/>
      <c r="E778" s="21"/>
      <c r="F778" s="21"/>
      <c r="G778" s="21"/>
      <c r="H778" s="21"/>
      <c r="I778" s="21"/>
      <c r="J778" s="21"/>
      <c r="K778" s="21"/>
    </row>
    <row r="779" spans="2:11" ht="12.75">
      <c r="B779" s="21"/>
      <c r="C779" s="21"/>
      <c r="D779" s="21"/>
      <c r="E779" s="21"/>
      <c r="F779" s="21"/>
      <c r="G779" s="21"/>
      <c r="H779" s="21"/>
      <c r="I779" s="21"/>
      <c r="J779" s="21"/>
      <c r="K779" s="21"/>
    </row>
    <row r="780" spans="2:11" ht="12.75">
      <c r="B780" s="21"/>
      <c r="C780" s="21"/>
      <c r="D780" s="21"/>
      <c r="E780" s="21"/>
      <c r="F780" s="21"/>
      <c r="G780" s="21"/>
      <c r="H780" s="21"/>
      <c r="I780" s="21"/>
      <c r="J780" s="21"/>
      <c r="K780" s="21"/>
    </row>
    <row r="781" spans="2:11" ht="12.75">
      <c r="B781" s="21"/>
      <c r="C781" s="21"/>
      <c r="D781" s="21"/>
      <c r="E781" s="21"/>
      <c r="F781" s="21"/>
      <c r="G781" s="21"/>
      <c r="H781" s="21"/>
      <c r="I781" s="21"/>
      <c r="J781" s="21"/>
      <c r="K781" s="21"/>
    </row>
    <row r="782" spans="2:11" ht="12.75">
      <c r="B782" s="21"/>
      <c r="C782" s="21"/>
      <c r="D782" s="21"/>
      <c r="E782" s="21"/>
      <c r="F782" s="21"/>
      <c r="G782" s="21"/>
      <c r="H782" s="21"/>
      <c r="I782" s="21"/>
      <c r="J782" s="21"/>
      <c r="K782" s="21"/>
    </row>
    <row r="783" spans="2:11" ht="12.75">
      <c r="B783" s="21"/>
      <c r="C783" s="21"/>
      <c r="D783" s="21"/>
      <c r="E783" s="21"/>
      <c r="F783" s="21"/>
      <c r="G783" s="21"/>
      <c r="H783" s="21"/>
      <c r="I783" s="21"/>
      <c r="J783" s="21"/>
      <c r="K783" s="21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2004 roku&amp;RZałącznik Nr 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2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17" customWidth="1"/>
    <col min="2" max="2" width="8.875" style="17" bestFit="1" customWidth="1"/>
    <col min="3" max="3" width="39.875" style="17" customWidth="1"/>
    <col min="4" max="5" width="14.75390625" style="17" customWidth="1"/>
    <col min="6" max="6" width="15.375" style="17" customWidth="1"/>
    <col min="7" max="8" width="14.75390625" style="17" customWidth="1"/>
    <col min="9" max="9" width="15.375" style="17" customWidth="1"/>
    <col min="10" max="11" width="10.00390625" style="17" customWidth="1"/>
    <col min="12" max="16384" width="9.125" style="17" customWidth="1"/>
  </cols>
  <sheetData>
    <row r="1" spans="1:11" s="12" customFormat="1" ht="23.25" customHeight="1">
      <c r="A1" s="99" t="s">
        <v>0</v>
      </c>
      <c r="B1" s="99" t="s">
        <v>1</v>
      </c>
      <c r="C1" s="99" t="s">
        <v>2</v>
      </c>
      <c r="D1" s="94" t="s">
        <v>176</v>
      </c>
      <c r="E1" s="93" t="s">
        <v>3</v>
      </c>
      <c r="F1" s="96"/>
      <c r="G1" s="97" t="s">
        <v>177</v>
      </c>
      <c r="H1" s="92" t="s">
        <v>3</v>
      </c>
      <c r="I1" s="93"/>
      <c r="J1" s="94" t="s">
        <v>36</v>
      </c>
      <c r="K1" s="95" t="s">
        <v>178</v>
      </c>
    </row>
    <row r="2" spans="1:11" s="12" customFormat="1" ht="55.5" customHeight="1">
      <c r="A2" s="99"/>
      <c r="B2" s="99"/>
      <c r="C2" s="99"/>
      <c r="D2" s="94"/>
      <c r="E2" s="27" t="s">
        <v>4</v>
      </c>
      <c r="F2" s="29" t="s">
        <v>5</v>
      </c>
      <c r="G2" s="98"/>
      <c r="H2" s="31" t="s">
        <v>4</v>
      </c>
      <c r="I2" s="27" t="s">
        <v>5</v>
      </c>
      <c r="J2" s="94"/>
      <c r="K2" s="95"/>
    </row>
    <row r="3" spans="1:11" s="14" customFormat="1" ht="11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30">
        <v>6</v>
      </c>
      <c r="G3" s="33">
        <v>7</v>
      </c>
      <c r="H3" s="32">
        <v>8</v>
      </c>
      <c r="I3" s="13">
        <v>9</v>
      </c>
      <c r="J3" s="13">
        <v>10</v>
      </c>
      <c r="K3" s="13">
        <v>11</v>
      </c>
    </row>
    <row r="4" spans="1:11" s="12" customFormat="1" ht="25.5">
      <c r="A4" s="2">
        <v>900</v>
      </c>
      <c r="B4" s="2"/>
      <c r="C4" s="8" t="s">
        <v>21</v>
      </c>
      <c r="D4" s="38">
        <f aca="true" t="shared" si="0" ref="D4:D11">E4+F4</f>
        <v>6257300</v>
      </c>
      <c r="E4" s="8">
        <f>E5+E9</f>
        <v>833100</v>
      </c>
      <c r="F4" s="4">
        <f>F5+F9</f>
        <v>5424200</v>
      </c>
      <c r="G4" s="73">
        <f aca="true" t="shared" si="1" ref="G4:G11">H4+I4</f>
        <v>1017211</v>
      </c>
      <c r="H4" s="15">
        <f>H5+H9</f>
        <v>590768</v>
      </c>
      <c r="I4" s="8">
        <f>I5+I9</f>
        <v>426443</v>
      </c>
      <c r="J4" s="62">
        <f>G4/D4</f>
        <v>0.16256388538187397</v>
      </c>
      <c r="K4" s="62">
        <f>G4/$G$11</f>
        <v>1</v>
      </c>
    </row>
    <row r="5" spans="1:11" s="12" customFormat="1" ht="15">
      <c r="A5" s="5"/>
      <c r="B5" s="9">
        <v>90001</v>
      </c>
      <c r="C5" s="43" t="s">
        <v>50</v>
      </c>
      <c r="D5" s="69">
        <f t="shared" si="0"/>
        <v>6198300</v>
      </c>
      <c r="E5" s="44">
        <f>SUM(E6:E8)</f>
        <v>774100</v>
      </c>
      <c r="F5" s="52">
        <f>SUM(F6:F8)</f>
        <v>5424200</v>
      </c>
      <c r="G5" s="74">
        <f t="shared" si="1"/>
        <v>967321</v>
      </c>
      <c r="H5" s="51">
        <f>SUM(H6:H8)</f>
        <v>540878</v>
      </c>
      <c r="I5" s="44">
        <f>SUM(I6:I8)</f>
        <v>426443</v>
      </c>
      <c r="J5" s="64">
        <f aca="true" t="shared" si="2" ref="J5:J11">G5/D5</f>
        <v>0.15606230740686963</v>
      </c>
      <c r="K5" s="64">
        <f aca="true" t="shared" si="3" ref="K5:K11">G5/$G$11</f>
        <v>0.9509541284944815</v>
      </c>
    </row>
    <row r="6" spans="1:11" ht="38.25">
      <c r="A6" s="5"/>
      <c r="B6" s="5"/>
      <c r="C6" s="46" t="s">
        <v>179</v>
      </c>
      <c r="D6" s="70">
        <f t="shared" si="0"/>
        <v>1275700</v>
      </c>
      <c r="E6" s="50">
        <v>315100</v>
      </c>
      <c r="F6" s="48">
        <v>960600</v>
      </c>
      <c r="G6" s="75">
        <f t="shared" si="1"/>
        <v>581376</v>
      </c>
      <c r="H6" s="50">
        <v>154933</v>
      </c>
      <c r="I6" s="47">
        <v>426443</v>
      </c>
      <c r="J6" s="71">
        <f t="shared" si="2"/>
        <v>0.45573097123148076</v>
      </c>
      <c r="K6" s="71">
        <f t="shared" si="3"/>
        <v>0.5715392381718247</v>
      </c>
    </row>
    <row r="7" spans="1:11" ht="51">
      <c r="A7" s="5"/>
      <c r="B7" s="5"/>
      <c r="C7" s="46" t="s">
        <v>180</v>
      </c>
      <c r="D7" s="70">
        <f>E7+F7</f>
        <v>4463600</v>
      </c>
      <c r="E7" s="50"/>
      <c r="F7" s="67">
        <v>4463600</v>
      </c>
      <c r="G7" s="75">
        <f>H7+I7</f>
        <v>0</v>
      </c>
      <c r="H7" s="50"/>
      <c r="I7" s="50"/>
      <c r="J7" s="71">
        <f t="shared" si="2"/>
        <v>0</v>
      </c>
      <c r="K7" s="71">
        <f t="shared" si="3"/>
        <v>0</v>
      </c>
    </row>
    <row r="8" spans="1:11" ht="38.25">
      <c r="A8" s="5"/>
      <c r="B8" s="5"/>
      <c r="C8" s="46" t="s">
        <v>51</v>
      </c>
      <c r="D8" s="70">
        <f t="shared" si="0"/>
        <v>459000</v>
      </c>
      <c r="E8" s="50">
        <v>459000</v>
      </c>
      <c r="F8" s="67"/>
      <c r="G8" s="75">
        <f t="shared" si="1"/>
        <v>385945</v>
      </c>
      <c r="H8" s="50">
        <v>385945</v>
      </c>
      <c r="I8" s="50"/>
      <c r="J8" s="71">
        <f t="shared" si="2"/>
        <v>0.840838779956427</v>
      </c>
      <c r="K8" s="71">
        <f t="shared" si="3"/>
        <v>0.37941489032265674</v>
      </c>
    </row>
    <row r="9" spans="1:11" s="12" customFormat="1" ht="15">
      <c r="A9" s="5"/>
      <c r="B9" s="9">
        <v>90095</v>
      </c>
      <c r="C9" s="43" t="s">
        <v>20</v>
      </c>
      <c r="D9" s="69">
        <f t="shared" si="0"/>
        <v>59000</v>
      </c>
      <c r="E9" s="44">
        <f>E10</f>
        <v>59000</v>
      </c>
      <c r="F9" s="52">
        <f>F10</f>
        <v>0</v>
      </c>
      <c r="G9" s="74">
        <f t="shared" si="1"/>
        <v>49890</v>
      </c>
      <c r="H9" s="51">
        <f>H10</f>
        <v>49890</v>
      </c>
      <c r="I9" s="44">
        <f>I10</f>
        <v>0</v>
      </c>
      <c r="J9" s="64">
        <f t="shared" si="2"/>
        <v>0.8455932203389831</v>
      </c>
      <c r="K9" s="64">
        <f t="shared" si="3"/>
        <v>0.04904587150551852</v>
      </c>
    </row>
    <row r="10" spans="1:11" ht="14.25">
      <c r="A10" s="5"/>
      <c r="B10" s="5"/>
      <c r="C10" s="46" t="s">
        <v>181</v>
      </c>
      <c r="D10" s="70">
        <f t="shared" si="0"/>
        <v>59000</v>
      </c>
      <c r="E10" s="50">
        <v>59000</v>
      </c>
      <c r="F10" s="48"/>
      <c r="G10" s="75">
        <f t="shared" si="1"/>
        <v>49890</v>
      </c>
      <c r="H10" s="50">
        <v>49890</v>
      </c>
      <c r="I10" s="47"/>
      <c r="J10" s="71">
        <f t="shared" si="2"/>
        <v>0.8455932203389831</v>
      </c>
      <c r="K10" s="71">
        <f t="shared" si="3"/>
        <v>0.04904587150551852</v>
      </c>
    </row>
    <row r="11" spans="1:11" ht="21.75" customHeight="1" thickBot="1">
      <c r="A11" s="2"/>
      <c r="B11" s="3"/>
      <c r="C11" s="61" t="s">
        <v>27</v>
      </c>
      <c r="D11" s="38">
        <f t="shared" si="0"/>
        <v>6257300</v>
      </c>
      <c r="E11" s="39">
        <f>E4</f>
        <v>833100</v>
      </c>
      <c r="F11" s="72">
        <f>F4</f>
        <v>5424200</v>
      </c>
      <c r="G11" s="41">
        <f t="shared" si="1"/>
        <v>1017211</v>
      </c>
      <c r="H11" s="39">
        <f>H4</f>
        <v>590768</v>
      </c>
      <c r="I11" s="39">
        <f>I4</f>
        <v>426443</v>
      </c>
      <c r="J11" s="65">
        <f t="shared" si="2"/>
        <v>0.16256388538187397</v>
      </c>
      <c r="K11" s="65">
        <f t="shared" si="3"/>
        <v>1</v>
      </c>
    </row>
    <row r="12" spans="1:11" ht="12.75">
      <c r="A12" s="19"/>
      <c r="B12" s="18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9"/>
      <c r="B13" s="18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9"/>
      <c r="B14" s="18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9"/>
      <c r="B15" s="18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9"/>
      <c r="B16" s="18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9"/>
      <c r="B17" s="18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9"/>
      <c r="B18" s="18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9"/>
      <c r="B19" s="18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9"/>
      <c r="B20" s="18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9"/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9"/>
      <c r="B22" s="18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9"/>
      <c r="B23" s="18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9"/>
      <c r="B24" s="18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9"/>
      <c r="B25" s="18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9"/>
      <c r="B26" s="18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9"/>
      <c r="B27" s="18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9"/>
      <c r="B28" s="18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9"/>
      <c r="B29" s="18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9"/>
      <c r="B30" s="18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9"/>
      <c r="B31" s="18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9"/>
      <c r="B32" s="18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9"/>
      <c r="B33" s="18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9"/>
      <c r="B34" s="18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9"/>
      <c r="B35" s="18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9"/>
      <c r="B36" s="18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9"/>
      <c r="B37" s="18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9"/>
      <c r="B38" s="18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9"/>
      <c r="B39" s="18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9"/>
      <c r="B40" s="18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9"/>
      <c r="B41" s="18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9"/>
      <c r="B42" s="18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9"/>
      <c r="B43" s="18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9"/>
      <c r="B44" s="18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9"/>
      <c r="B45" s="18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9"/>
      <c r="B46" s="18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9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9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9"/>
      <c r="B49" s="18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9"/>
      <c r="B50" s="18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9"/>
      <c r="B51" s="18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9"/>
      <c r="B52" s="18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9"/>
      <c r="B53" s="18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9"/>
      <c r="B54" s="18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9"/>
      <c r="B55" s="18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9"/>
      <c r="B56" s="18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9"/>
      <c r="B57" s="18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9"/>
      <c r="B58" s="18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9"/>
      <c r="B59" s="18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9"/>
      <c r="B60" s="18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9"/>
      <c r="B61" s="18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9"/>
      <c r="B62" s="18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9"/>
      <c r="B63" s="18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9"/>
      <c r="B64" s="18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9"/>
      <c r="B65" s="18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9"/>
      <c r="B66" s="18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9"/>
      <c r="B67" s="18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9"/>
      <c r="B68" s="18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9"/>
      <c r="B69" s="18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19"/>
      <c r="B70" s="18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 s="19"/>
      <c r="B71" s="18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 s="19"/>
      <c r="B72" s="18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9"/>
      <c r="B73" s="18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9"/>
      <c r="B74" s="18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19"/>
      <c r="B75" s="18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19"/>
      <c r="B76" s="18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9"/>
      <c r="B77" s="18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19"/>
      <c r="B78" s="18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.75">
      <c r="A79" s="19"/>
      <c r="B79" s="18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9"/>
      <c r="B80" s="18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9"/>
      <c r="B81" s="18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9"/>
      <c r="B82" s="18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9"/>
      <c r="B83" s="18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9"/>
      <c r="B84" s="18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9"/>
      <c r="B85" s="18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9"/>
      <c r="B86" s="18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9"/>
      <c r="B87" s="18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9"/>
      <c r="B88" s="18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9"/>
      <c r="B89" s="18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9"/>
      <c r="B90" s="18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9"/>
      <c r="B91" s="18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9"/>
      <c r="B92" s="18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9"/>
      <c r="B93" s="18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9"/>
      <c r="B94" s="18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9"/>
      <c r="B95" s="18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9"/>
      <c r="B96" s="18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9"/>
      <c r="B97" s="18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9"/>
      <c r="B98" s="18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9"/>
      <c r="B99" s="18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9"/>
      <c r="B100" s="18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9"/>
      <c r="B101" s="18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9"/>
      <c r="B102" s="18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9"/>
      <c r="B103" s="18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9"/>
      <c r="B104" s="18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9"/>
      <c r="B105" s="18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9"/>
      <c r="B106" s="18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9"/>
      <c r="B107" s="18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9"/>
      <c r="B108" s="18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9"/>
      <c r="B109" s="18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9"/>
      <c r="B110" s="18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9"/>
      <c r="B111" s="18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9"/>
      <c r="B112" s="18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9"/>
      <c r="B113" s="18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9"/>
      <c r="B114" s="18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9"/>
      <c r="B115" s="18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9"/>
      <c r="B116" s="18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9"/>
      <c r="B117" s="18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9"/>
      <c r="B118" s="18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9"/>
      <c r="B119" s="18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9"/>
      <c r="B120" s="18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9"/>
      <c r="B121" s="18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9"/>
      <c r="B122" s="18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2.75">
      <c r="A123" s="19"/>
      <c r="B123" s="18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.75">
      <c r="A124" s="19"/>
      <c r="B124" s="18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2.75">
      <c r="A125" s="19"/>
      <c r="B125" s="18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2.75">
      <c r="A126" s="19"/>
      <c r="B126" s="18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2.75">
      <c r="A127" s="19"/>
      <c r="B127" s="18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2.75">
      <c r="A128" s="19"/>
      <c r="B128" s="18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9"/>
      <c r="B129" s="18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9"/>
      <c r="B130" s="18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9"/>
      <c r="B131" s="18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9"/>
      <c r="B132" s="18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2.75">
      <c r="A133" s="19"/>
      <c r="B133" s="18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2.75">
      <c r="A134" s="19"/>
      <c r="B134" s="18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2.75">
      <c r="A135" s="19"/>
      <c r="B135" s="18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2.75">
      <c r="A136" s="19"/>
      <c r="B136" s="18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9"/>
      <c r="B137" s="18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2.75">
      <c r="A138" s="19"/>
      <c r="B138" s="18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9"/>
      <c r="B139" s="18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2.75">
      <c r="A140" s="19"/>
      <c r="B140" s="18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2.75">
      <c r="A141" s="19"/>
      <c r="B141" s="18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2.75">
      <c r="A142" s="19"/>
      <c r="B142" s="18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2.75">
      <c r="A143" s="19"/>
      <c r="B143" s="18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2.75">
      <c r="A144" s="19"/>
      <c r="B144" s="18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2.75">
      <c r="A145" s="19"/>
      <c r="B145" s="18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2.75">
      <c r="A146" s="19"/>
      <c r="B146" s="18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2.75">
      <c r="A147" s="19"/>
      <c r="B147" s="18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2.75">
      <c r="A148" s="19"/>
      <c r="B148" s="18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2.75">
      <c r="A149" s="19"/>
      <c r="B149" s="18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2.75">
      <c r="A150" s="19"/>
      <c r="B150" s="18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2.75">
      <c r="A151" s="19"/>
      <c r="B151" s="18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2.75">
      <c r="A152" s="19"/>
      <c r="B152" s="18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2.75">
      <c r="A153" s="19"/>
      <c r="B153" s="18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2.75">
      <c r="A154" s="19"/>
      <c r="B154" s="18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2.75">
      <c r="A155" s="19"/>
      <c r="B155" s="18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2.75">
      <c r="A156" s="19"/>
      <c r="B156" s="18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2.75">
      <c r="A157" s="19"/>
      <c r="B157" s="18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2.75">
      <c r="A158" s="19"/>
      <c r="B158" s="18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2.75">
      <c r="A159" s="19"/>
      <c r="B159" s="18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2.75">
      <c r="A160" s="19"/>
      <c r="B160" s="18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2.75">
      <c r="A161" s="19"/>
      <c r="B161" s="18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2.75">
      <c r="A162" s="19"/>
      <c r="B162" s="18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2.75">
      <c r="A163" s="19"/>
      <c r="B163" s="18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2.75">
      <c r="A164" s="19"/>
      <c r="B164" s="18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2.75">
      <c r="A165" s="19"/>
      <c r="B165" s="18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2.75">
      <c r="A166" s="19"/>
      <c r="B166" s="18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9"/>
      <c r="B167" s="18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9"/>
      <c r="B168" s="18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2.75">
      <c r="A169" s="19"/>
      <c r="B169" s="18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2.75">
      <c r="A170" s="19"/>
      <c r="B170" s="18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2.75">
      <c r="A171" s="19"/>
      <c r="B171" s="18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9"/>
      <c r="B172" s="18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9"/>
      <c r="B173" s="18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9"/>
      <c r="B174" s="18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9"/>
      <c r="B175" s="18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9"/>
      <c r="B176" s="18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9"/>
      <c r="B177" s="18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9"/>
      <c r="B178" s="18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2.75">
      <c r="A179" s="19"/>
      <c r="B179" s="18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2.75">
      <c r="A180" s="19"/>
      <c r="B180" s="18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9"/>
      <c r="B181" s="18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9"/>
      <c r="B182" s="18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9"/>
      <c r="B183" s="18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9"/>
      <c r="B184" s="18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9"/>
      <c r="B185" s="18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9"/>
      <c r="B186" s="18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9"/>
      <c r="B187" s="18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9"/>
      <c r="B188" s="18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2.75">
      <c r="A189" s="19"/>
      <c r="B189" s="18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2.75">
      <c r="A190" s="19"/>
      <c r="B190" s="18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19"/>
      <c r="B191" s="18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2.75">
      <c r="A192" s="19"/>
      <c r="B192" s="18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2.75">
      <c r="A193" s="19"/>
      <c r="B193" s="18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2.75">
      <c r="A194" s="19"/>
      <c r="B194" s="18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ht="12.75">
      <c r="A195" s="19"/>
      <c r="B195" s="18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ht="12.75">
      <c r="A196" s="19"/>
      <c r="B196" s="18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2.75">
      <c r="A197" s="19"/>
      <c r="B197" s="18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2.75">
      <c r="A198" s="19"/>
      <c r="B198" s="18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2.75">
      <c r="A199" s="19"/>
      <c r="B199" s="18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2.75">
      <c r="A200" s="19"/>
      <c r="B200" s="18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2.75">
      <c r="A201" s="19"/>
      <c r="B201" s="18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2.75">
      <c r="A202" s="19"/>
      <c r="B202" s="18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2.75">
      <c r="A203" s="19"/>
      <c r="B203" s="18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2.75">
      <c r="A204" s="19"/>
      <c r="B204" s="18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2.75">
      <c r="A205" s="19"/>
      <c r="B205" s="18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2.75">
      <c r="A206" s="19"/>
      <c r="B206" s="18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2.75">
      <c r="A207" s="19"/>
      <c r="B207" s="18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2.75">
      <c r="A208" s="19"/>
      <c r="B208" s="18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2.75">
      <c r="A209" s="19"/>
      <c r="B209" s="18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2.75">
      <c r="A210" s="19"/>
      <c r="B210" s="18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2.75">
      <c r="A211" s="19"/>
      <c r="B211" s="19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12.75">
      <c r="A212" s="19"/>
      <c r="B212" s="19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2.75">
      <c r="A213" s="19"/>
      <c r="B213" s="19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2.75">
      <c r="A214" s="19"/>
      <c r="B214" s="19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2.75">
      <c r="A215" s="19"/>
      <c r="B215" s="19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2.75">
      <c r="A216" s="19"/>
      <c r="B216" s="19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2.75">
      <c r="A217" s="19"/>
      <c r="B217" s="19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2.75">
      <c r="A218" s="19"/>
      <c r="B218" s="19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2.75">
      <c r="A219" s="19"/>
      <c r="B219" s="19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2.75">
      <c r="A220" s="19"/>
      <c r="B220" s="19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12.75">
      <c r="A221" s="19"/>
      <c r="B221" s="19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ht="12.75">
      <c r="A222" s="19"/>
      <c r="B222" s="19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>
      <c r="A223" s="19"/>
      <c r="B223" s="19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>
      <c r="A224" s="19"/>
      <c r="B224" s="19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>
      <c r="A225" s="19"/>
      <c r="B225" s="19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>
      <c r="A226" s="19"/>
      <c r="B226" s="19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>
      <c r="A227" s="19"/>
      <c r="B227" s="19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ht="12.75">
      <c r="A228" s="19"/>
      <c r="B228" s="19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ht="12.75">
      <c r="A229" s="19"/>
      <c r="B229" s="19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12.75">
      <c r="A230" s="19"/>
      <c r="B230" s="19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ht="12.75">
      <c r="A231" s="19"/>
      <c r="B231" s="19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2.75">
      <c r="B232" s="20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2:11" ht="12.75">
      <c r="B233" s="20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2:11" ht="12.75">
      <c r="B234" s="20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2:11" ht="12.75">
      <c r="B235" s="20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2:11" ht="12.75">
      <c r="B236" s="20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2:11" ht="12.75">
      <c r="B237" s="20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2:11" ht="12.75">
      <c r="B238" s="20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2:11" ht="12.75">
      <c r="B239" s="20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2:11" ht="12.75">
      <c r="B240" s="20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2:11" ht="12.75">
      <c r="B241" s="20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2:11" ht="12.75">
      <c r="B242" s="20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2:11" ht="12.75">
      <c r="B243" s="20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2:11" ht="12.75">
      <c r="B244" s="20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2:11" ht="12.75">
      <c r="B245" s="20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2:11" ht="12.75">
      <c r="B246" s="20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2:11" ht="12.75">
      <c r="B247" s="20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2:11" ht="12.75">
      <c r="B248" s="20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2:11" ht="12.75">
      <c r="B249" s="20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2:11" ht="12.75">
      <c r="B250" s="20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2:11" ht="12.75">
      <c r="B251" s="20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2:11" ht="12.75">
      <c r="B252" s="20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2:11" ht="12.75">
      <c r="B253" s="20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2:11" ht="12.75">
      <c r="B254" s="20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2:11" ht="12.75">
      <c r="B255" s="20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2:11" ht="12.75">
      <c r="B256" s="20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2:11" ht="12.75">
      <c r="B257" s="20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2:11" ht="12.75">
      <c r="B258" s="20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2:11" ht="12.75">
      <c r="B259" s="20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2:11" ht="12.75">
      <c r="B260" s="20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2:11" ht="12.75">
      <c r="B261" s="20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2:11" ht="12.75">
      <c r="B262" s="20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2:11" ht="12.75">
      <c r="B263" s="20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2:11" ht="12.75">
      <c r="B264" s="20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2:11" ht="12.75">
      <c r="B265" s="20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2:11" ht="12.75">
      <c r="B266" s="20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2:11" ht="12.75">
      <c r="B267" s="20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2:11" ht="12.75">
      <c r="B268" s="20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2:11" ht="12.75">
      <c r="B269" s="20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2:11" ht="12.75">
      <c r="B270" s="20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2:11" ht="12.75">
      <c r="B271" s="20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2:11" ht="12.75">
      <c r="B272" s="20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2:11" ht="12.75">
      <c r="B273" s="20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2:11" ht="12.75">
      <c r="B274" s="20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2:11" ht="12.75">
      <c r="B275" s="20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2:11" ht="12.75">
      <c r="B276" s="20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2:11" ht="12.75">
      <c r="B277" s="20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2:11" ht="12.75">
      <c r="B278" s="20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2:11" ht="12.75">
      <c r="B279" s="20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2:11" ht="12.75">
      <c r="B280" s="20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2:11" ht="12.75">
      <c r="B281" s="20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2:11" ht="12.75">
      <c r="B282" s="20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2:11" ht="12.75">
      <c r="B283" s="20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2:11" ht="12.75">
      <c r="B284" s="20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2:11" ht="12.75">
      <c r="B285" s="20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2:11" ht="12.75">
      <c r="B286" s="20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2:11" ht="12.75">
      <c r="B287" s="20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2:11" ht="12.75">
      <c r="B288" s="20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2:11" ht="12.75">
      <c r="B289" s="20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2:11" ht="12.75">
      <c r="B290" s="20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2:11" ht="12.75">
      <c r="B291" s="20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2:11" ht="12.75">
      <c r="B292" s="20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2:11" ht="12.75">
      <c r="B293" s="20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2:11" ht="12.75">
      <c r="B294" s="20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2:11" ht="12.75">
      <c r="B295" s="20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2:11" ht="12.75">
      <c r="B296" s="20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2:11" ht="12.75">
      <c r="B297" s="20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2:11" ht="12.75">
      <c r="B298" s="20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2:11" ht="12.75">
      <c r="B299" s="20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2:11" ht="12.75">
      <c r="B300" s="20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2:11" ht="12.75">
      <c r="B301" s="20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2:11" ht="12.75">
      <c r="B302" s="20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2:11" ht="12.75">
      <c r="B303" s="20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2:11" ht="12.75">
      <c r="B304" s="20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2:11" ht="12.75">
      <c r="B305" s="20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2:11" ht="12.75">
      <c r="B306" s="20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2:11" ht="12.75">
      <c r="B307" s="20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2:11" ht="12.75">
      <c r="B308" s="20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2:11" ht="12.75">
      <c r="B309" s="20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2:11" ht="12.75">
      <c r="B310" s="20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2:11" ht="12.75">
      <c r="B311" s="20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2:11" ht="12.75">
      <c r="B312" s="20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2:11" ht="12.75">
      <c r="B313" s="20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2:11" ht="12.75">
      <c r="B314" s="20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2:11" ht="12.75">
      <c r="B315" s="20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2:11" ht="12.75">
      <c r="B316" s="20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2:11" ht="12.75">
      <c r="B317" s="20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2:11" ht="12.75">
      <c r="B318" s="20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2:11" ht="12.75">
      <c r="B319" s="20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2:11" ht="12.75">
      <c r="B320" s="20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2:11" ht="12.75">
      <c r="B321" s="20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2:11" ht="12.75">
      <c r="B322" s="20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2:11" ht="12.75">
      <c r="B323" s="20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2:11" ht="12.75">
      <c r="B324" s="20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2:11" ht="12.75">
      <c r="B325" s="20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2:11" ht="12.75">
      <c r="B326" s="20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2:11" ht="12.75">
      <c r="B327" s="20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2:11" ht="12.75">
      <c r="B328" s="20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2:11" ht="12.75">
      <c r="B329" s="20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2:11" ht="12.75">
      <c r="B330" s="20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2:11" ht="12.75">
      <c r="B331" s="20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2:11" ht="12.75">
      <c r="B332" s="20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2:11" ht="12.75">
      <c r="B333" s="20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2:11" ht="12.75">
      <c r="B334" s="20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2:11" ht="12.75">
      <c r="B335" s="20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2:11" ht="12.75">
      <c r="B336" s="20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2:11" ht="12.75">
      <c r="B337" s="20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2:11" ht="12.75">
      <c r="B338" s="20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2:11" ht="12.75">
      <c r="B339" s="20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2:11" ht="12.75">
      <c r="B340" s="20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2:11" ht="12.75">
      <c r="B341" s="20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2:11" ht="12.75">
      <c r="B342" s="20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2:11" ht="12.75">
      <c r="B343" s="20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2:11" ht="12.75">
      <c r="B344" s="20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2:11" ht="12.75">
      <c r="B345" s="20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2:11" ht="12.75">
      <c r="B346" s="20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2:11" ht="12.75">
      <c r="B347" s="20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2:11" ht="12.75">
      <c r="B348" s="20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2:11" ht="12.75">
      <c r="B349" s="20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2:11" ht="12.75">
      <c r="B350" s="20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2:11" ht="12.75">
      <c r="B351" s="20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2:11" ht="12.75">
      <c r="B352" s="20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2:11" ht="12.75">
      <c r="B353" s="20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2:11" ht="12.75">
      <c r="B354" s="20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2:11" ht="12.75">
      <c r="B355" s="20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2:11" ht="12.75">
      <c r="B356" s="20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2:11" ht="12.75">
      <c r="B357" s="20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2:11" ht="12.75">
      <c r="B358" s="20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2:11" ht="12.75">
      <c r="B359" s="20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2:11" ht="12.75">
      <c r="B360" s="20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2:11" ht="12.75">
      <c r="B361" s="20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2:11" ht="12.75">
      <c r="B362" s="20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2:11" ht="12.75">
      <c r="B363" s="20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2:11" ht="12.75">
      <c r="B364" s="20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2:11" ht="12.75">
      <c r="B365" s="20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2:11" ht="12.75">
      <c r="B366" s="20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2:11" ht="12.75">
      <c r="B367" s="20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2:11" ht="12.75">
      <c r="B368" s="20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2:11" ht="12.75">
      <c r="B369" s="20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2:11" ht="12.75">
      <c r="B370" s="20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2:11" ht="12.75">
      <c r="B371" s="20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2:11" ht="12.75">
      <c r="B372" s="20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2:11" ht="12.75">
      <c r="B373" s="20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2:11" ht="12.75">
      <c r="B374" s="20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2:11" ht="12.75">
      <c r="B375" s="20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2:11" ht="12.75">
      <c r="B376" s="20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2:11" ht="12.75">
      <c r="B377" s="20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2:11" ht="12.75">
      <c r="B378" s="20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2:11" ht="12.75">
      <c r="B379" s="20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2:11" ht="12.75">
      <c r="B380" s="20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2:11" ht="12.75">
      <c r="B381" s="20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2:11" ht="12.75">
      <c r="B382" s="20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2:11" ht="12.75">
      <c r="B383" s="20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2:11" ht="12.75">
      <c r="B384" s="20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2:11" ht="12.75">
      <c r="B385" s="20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2:11" ht="12.75">
      <c r="B386" s="20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2:11" ht="12.75">
      <c r="B387" s="20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2:11" ht="12.75">
      <c r="B388" s="20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2:11" ht="12.75">
      <c r="B389" s="20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2:11" ht="12.75">
      <c r="B390" s="20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2:11" ht="12.75">
      <c r="B391" s="20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2:11" ht="12.75">
      <c r="B392" s="20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2:11" ht="12.75">
      <c r="B393" s="20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2:11" ht="12.75">
      <c r="B394" s="20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2:11" ht="12.75">
      <c r="B395" s="20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2:11" ht="12.75">
      <c r="B396" s="20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2:11" ht="12.75">
      <c r="B397" s="20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2:11" ht="12.75">
      <c r="B398" s="20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2:11" ht="12.75">
      <c r="B399" s="20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2:11" ht="12.75">
      <c r="B400" s="20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2:11" ht="12.75">
      <c r="B401" s="20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2:11" ht="12.75">
      <c r="B402" s="20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2:11" ht="12.75">
      <c r="B403" s="20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2:11" ht="12.75">
      <c r="B404" s="20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2:11" ht="12.75">
      <c r="B405" s="20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2:11" ht="12.75">
      <c r="B406" s="20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2:11" ht="12.75">
      <c r="B407" s="20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2:11" ht="12.75">
      <c r="B408" s="20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2:11" ht="12.75">
      <c r="B409" s="20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2:11" ht="12.75">
      <c r="B410" s="20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2:11" ht="12.75">
      <c r="B411" s="20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2:11" ht="12.75">
      <c r="B412" s="20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2:11" ht="12.75">
      <c r="B413" s="20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2:11" ht="12.75">
      <c r="B414" s="20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2:11" ht="12.75">
      <c r="B415" s="20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2:11" ht="12.75">
      <c r="B416" s="20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2:11" ht="12.75">
      <c r="B417" s="20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2:11" ht="12.75">
      <c r="B418" s="20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2:11" ht="12.75">
      <c r="B419" s="20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2:11" ht="12.75">
      <c r="B420" s="20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2:11" ht="12.75">
      <c r="B421" s="20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2:11" ht="12.75">
      <c r="B422" s="20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2:11" ht="12.75">
      <c r="B423" s="20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2:11" ht="12.75">
      <c r="B424" s="20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2:11" ht="12.75">
      <c r="B425" s="20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2:11" ht="12.75">
      <c r="B426" s="20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2:11" ht="12.75">
      <c r="B427" s="20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2:11" ht="12.75">
      <c r="B428" s="20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2:11" ht="12.75">
      <c r="B429" s="20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2:11" ht="12.75">
      <c r="B430" s="20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2:11" ht="12.75">
      <c r="B431" s="20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2:11" ht="12.75">
      <c r="B432" s="20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2:11" ht="12.75">
      <c r="B433" s="20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2:11" ht="12.75">
      <c r="B434" s="20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2:11" ht="12.75">
      <c r="B435" s="20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2:11" ht="12.75">
      <c r="B436" s="20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2:11" ht="12.75">
      <c r="B437" s="20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2:11" ht="12.75">
      <c r="B438" s="20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2:11" ht="12.75">
      <c r="B439" s="20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2:11" ht="12.75">
      <c r="B440" s="20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2:11" ht="12.75">
      <c r="B441" s="20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2:11" ht="12.75">
      <c r="B442" s="20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2:11" ht="12.75">
      <c r="B443" s="20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2:11" ht="12.75">
      <c r="B444" s="20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2:11" ht="12.75">
      <c r="B445" s="20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2:11" ht="12.75">
      <c r="B446" s="20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2:11" ht="12.75">
      <c r="B447" s="20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2:11" ht="12.75">
      <c r="B448" s="20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2:11" ht="12.75">
      <c r="B449" s="20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2:11" ht="12.75">
      <c r="B450" s="20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2:11" ht="12.75">
      <c r="B451" s="20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2:11" ht="12.75">
      <c r="B452" s="20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2:11" ht="12.75">
      <c r="B453" s="20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2:11" ht="12.75">
      <c r="B454" s="20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2:11" ht="12.75">
      <c r="B455" s="20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2:11" ht="12.75">
      <c r="B456" s="20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2:11" ht="12.75">
      <c r="B457" s="20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2:11" ht="12.75">
      <c r="B458" s="20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2:11" ht="12.75">
      <c r="B459" s="20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2:11" ht="12.75">
      <c r="B460" s="20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2:11" ht="12.75">
      <c r="B461" s="20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2:11" ht="12.75">
      <c r="B462" s="20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2:11" ht="12.75">
      <c r="B463" s="20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2:11" ht="12.75">
      <c r="B464" s="20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2:11" ht="12.75">
      <c r="B465" s="20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2:11" ht="12.75">
      <c r="B466" s="20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2:11" ht="12.75">
      <c r="B467" s="20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2:11" ht="12.75">
      <c r="B468" s="20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2:11" ht="12.75">
      <c r="B469" s="20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2:11" ht="12.75">
      <c r="B470" s="20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2:11" ht="12.75">
      <c r="B471" s="20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2:11" ht="12.75">
      <c r="B472" s="20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2:11" ht="12.75">
      <c r="B473" s="20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2:11" ht="12.75">
      <c r="B474" s="20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2:11" ht="12.75">
      <c r="B475" s="20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2:11" ht="12.75">
      <c r="B476" s="20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2:11" ht="12.75">
      <c r="B477" s="20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2:11" ht="12.75">
      <c r="B478" s="20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2:11" ht="12.75">
      <c r="B479" s="20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2:11" ht="12.75">
      <c r="B480" s="20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2:11" ht="12.75">
      <c r="B481" s="20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2:11" ht="12.75">
      <c r="B482" s="20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2:11" ht="12.75">
      <c r="B483" s="20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2:11" ht="12.75">
      <c r="B484" s="20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2:11" ht="12.75">
      <c r="B485" s="20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2:11" ht="12.75">
      <c r="B486" s="20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2:11" ht="12.75">
      <c r="B487" s="20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2:11" ht="12.75">
      <c r="B488" s="20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2:11" ht="12.75">
      <c r="B489" s="20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2:11" ht="12.75">
      <c r="B490" s="20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2:11" ht="12.75">
      <c r="B491" s="20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2:11" ht="12.75">
      <c r="B492" s="20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2:11" ht="12.75">
      <c r="B493" s="20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2:11" ht="12.75">
      <c r="B494" s="20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2:11" ht="12.75">
      <c r="B495" s="20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2:11" ht="12.75">
      <c r="B496" s="20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2:11" ht="12.75">
      <c r="B497" s="20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2:11" ht="12.75">
      <c r="B498" s="20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2:11" ht="12.75">
      <c r="B499" s="20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2:11" ht="12.75">
      <c r="B500" s="20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2:11" ht="12.75">
      <c r="B501" s="20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2:11" ht="12.75">
      <c r="B502" s="20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2:11" ht="12.75">
      <c r="B503" s="20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2:11" ht="12.75">
      <c r="B504" s="20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2:11" ht="12.75">
      <c r="B505" s="20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2:11" ht="12.75">
      <c r="B506" s="20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2:11" ht="12.75">
      <c r="B507" s="20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2:11" ht="12.75">
      <c r="B508" s="20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2:11" ht="12.75">
      <c r="B509" s="20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2:11" ht="12.75">
      <c r="B510" s="20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2:11" ht="12.75">
      <c r="B511" s="20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2:11" ht="12.75">
      <c r="B512" s="20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2:11" ht="12.75">
      <c r="B513" s="20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2:11" ht="12.75">
      <c r="B514" s="20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2:11" ht="12.75">
      <c r="B515" s="20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2:11" ht="12.75">
      <c r="B516" s="20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2:11" ht="12.75">
      <c r="B517" s="20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2:11" ht="12.75">
      <c r="B518" s="20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2:11" ht="12.75">
      <c r="B519" s="20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2:11" ht="12.75">
      <c r="B520" s="20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2:11" ht="12.75">
      <c r="B521" s="20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2:11" ht="12.75">
      <c r="B522" s="20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2:11" ht="12.75">
      <c r="B523" s="20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2:11" ht="12.75">
      <c r="B524" s="20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2:11" ht="12.75">
      <c r="B525" s="20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2:11" ht="12.75">
      <c r="B526" s="20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2:11" ht="12.75">
      <c r="B527" s="20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2:11" ht="12.75">
      <c r="B528" s="20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2:11" ht="12.75">
      <c r="B529" s="20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2:11" ht="12.75">
      <c r="B530" s="20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2:11" ht="12.75">
      <c r="B531" s="20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2:11" ht="12.75">
      <c r="B532" s="20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2:11" ht="12.75">
      <c r="B533" s="20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2:11" ht="12.75">
      <c r="B534" s="20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2:11" ht="12.75">
      <c r="B535" s="20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2:11" ht="12.75">
      <c r="B536" s="20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2:11" ht="12.75">
      <c r="B537" s="20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2:11" ht="12.75">
      <c r="B538" s="20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2:11" ht="12.75">
      <c r="B539" s="20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2:11" ht="12.75">
      <c r="B540" s="20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2:11" ht="12.75">
      <c r="B541" s="20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2:11" ht="12.75">
      <c r="B542" s="20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2:11" ht="12.75">
      <c r="B543" s="20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2:11" ht="12.75">
      <c r="B544" s="20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2:11" ht="12.75">
      <c r="B545" s="20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2:11" ht="12.75">
      <c r="B546" s="20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2:11" ht="12.75">
      <c r="B547" s="20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2:11" ht="12.75">
      <c r="B548" s="20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2:11" ht="12.75">
      <c r="B549" s="20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2:11" ht="12.75">
      <c r="B550" s="20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2:11" ht="12.75">
      <c r="B551" s="20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2:11" ht="12.75">
      <c r="B552" s="20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2:11" ht="12.75">
      <c r="B553" s="20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2:11" ht="12.75">
      <c r="B554" s="20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2:11" ht="12.75">
      <c r="B555" s="20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2:11" ht="12.75">
      <c r="B556" s="20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2:11" ht="12.75">
      <c r="B557" s="20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2:11" ht="12.75"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2:11" ht="12.75"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2:11" ht="12.75"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2:11" ht="12.75"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2:11" ht="12.75"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2:11" ht="12.75"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2:11" ht="12.75"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2:11" ht="12.75"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2:11" ht="12.75"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2:11" ht="12.75"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2:11" ht="12.75"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2:11" ht="12.75"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2:11" ht="12.75"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2:11" ht="12.75"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2:11" ht="12.75"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2:11" ht="12.75"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2:11" ht="12.75"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2:11" ht="12.75"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2:11" ht="12.75"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2:11" ht="12.75"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2:11" ht="12.75"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2:11" ht="12.75"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2:11" ht="12.75"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2:11" ht="12.75"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2:11" ht="12.75"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</sheetData>
  <mergeCells count="9">
    <mergeCell ref="H1:I1"/>
    <mergeCell ref="J1:J2"/>
    <mergeCell ref="K1:K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2004 roku realizowanego w ramach programu ISPA&amp;RZałącznik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4"/>
  <sheetViews>
    <sheetView workbookViewId="0" topLeftCell="A1">
      <selection activeCell="A1" sqref="A1"/>
    </sheetView>
  </sheetViews>
  <sheetFormatPr defaultColWidth="9.00390625" defaultRowHeight="12.75"/>
  <cols>
    <col min="1" max="1" width="5.625" style="17" bestFit="1" customWidth="1"/>
    <col min="2" max="2" width="8.875" style="17" bestFit="1" customWidth="1"/>
    <col min="3" max="3" width="55.75390625" style="17" customWidth="1"/>
    <col min="4" max="5" width="13.00390625" style="17" customWidth="1"/>
    <col min="6" max="6" width="9.25390625" style="17" bestFit="1" customWidth="1"/>
    <col min="7" max="7" width="10.75390625" style="17" customWidth="1"/>
    <col min="8" max="16384" width="9.125" style="17" customWidth="1"/>
  </cols>
  <sheetData>
    <row r="1" spans="1:7" s="12" customFormat="1" ht="78.75" customHeight="1">
      <c r="A1" s="28" t="s">
        <v>0</v>
      </c>
      <c r="B1" s="28" t="s">
        <v>1</v>
      </c>
      <c r="C1" s="28" t="s">
        <v>2</v>
      </c>
      <c r="D1" s="35" t="s">
        <v>176</v>
      </c>
      <c r="E1" s="37" t="s">
        <v>177</v>
      </c>
      <c r="F1" s="36" t="s">
        <v>37</v>
      </c>
      <c r="G1" s="26" t="s">
        <v>178</v>
      </c>
    </row>
    <row r="2" spans="1:7" s="14" customFormat="1" ht="11.25" customHeight="1">
      <c r="A2" s="13">
        <v>1</v>
      </c>
      <c r="B2" s="13">
        <v>2</v>
      </c>
      <c r="C2" s="13">
        <v>3</v>
      </c>
      <c r="D2" s="30">
        <v>4</v>
      </c>
      <c r="E2" s="33">
        <v>5</v>
      </c>
      <c r="F2" s="32">
        <v>6</v>
      </c>
      <c r="G2" s="13">
        <v>7</v>
      </c>
    </row>
    <row r="3" spans="1:7" s="12" customFormat="1" ht="21.75" customHeight="1">
      <c r="A3" s="2">
        <v>600</v>
      </c>
      <c r="B3" s="2"/>
      <c r="C3" s="8" t="s">
        <v>6</v>
      </c>
      <c r="D3" s="4">
        <f>D4+D8</f>
        <v>3050000</v>
      </c>
      <c r="E3" s="34">
        <f>E4+E8</f>
        <v>3001174</v>
      </c>
      <c r="F3" s="83">
        <f>E3/D3</f>
        <v>0.9839914754098361</v>
      </c>
      <c r="G3" s="84">
        <f>E3/$E$67</f>
        <v>0.5612769066739081</v>
      </c>
    </row>
    <row r="4" spans="1:7" s="12" customFormat="1" ht="12.75">
      <c r="A4" s="5"/>
      <c r="B4" s="5">
        <v>60015</v>
      </c>
      <c r="C4" s="43" t="s">
        <v>7</v>
      </c>
      <c r="D4" s="52">
        <f>SUM(D5:D7)</f>
        <v>2460000</v>
      </c>
      <c r="E4" s="77">
        <f>SUM(E5:E7)</f>
        <v>2460000</v>
      </c>
      <c r="F4" s="85">
        <f aca="true" t="shared" si="0" ref="F4:F67">E4/D4</f>
        <v>1</v>
      </c>
      <c r="G4" s="86">
        <f aca="true" t="shared" si="1" ref="G4:G67">E4/$E$67</f>
        <v>0.4600670239105809</v>
      </c>
    </row>
    <row r="5" spans="1:7" ht="12.75">
      <c r="A5" s="7"/>
      <c r="B5" s="5"/>
      <c r="C5" s="46" t="s">
        <v>182</v>
      </c>
      <c r="D5" s="48">
        <v>1350000</v>
      </c>
      <c r="E5" s="78">
        <v>1350000</v>
      </c>
      <c r="F5" s="87">
        <f t="shared" si="0"/>
        <v>1</v>
      </c>
      <c r="G5" s="82">
        <f t="shared" si="1"/>
        <v>0.2524758058045871</v>
      </c>
    </row>
    <row r="6" spans="1:7" ht="12.75">
      <c r="A6" s="7"/>
      <c r="B6" s="5"/>
      <c r="C6" s="46" t="s">
        <v>61</v>
      </c>
      <c r="D6" s="48">
        <v>250000</v>
      </c>
      <c r="E6" s="78">
        <v>250000</v>
      </c>
      <c r="F6" s="87">
        <f t="shared" si="0"/>
        <v>1</v>
      </c>
      <c r="G6" s="82">
        <f t="shared" si="1"/>
        <v>0.046754778852701316</v>
      </c>
    </row>
    <row r="7" spans="1:7" ht="12.75">
      <c r="A7" s="7"/>
      <c r="B7" s="5"/>
      <c r="C7" s="46" t="s">
        <v>60</v>
      </c>
      <c r="D7" s="48">
        <v>860000</v>
      </c>
      <c r="E7" s="78">
        <v>860000</v>
      </c>
      <c r="F7" s="87">
        <f t="shared" si="0"/>
        <v>1</v>
      </c>
      <c r="G7" s="82">
        <f t="shared" si="1"/>
        <v>0.16083643925329252</v>
      </c>
    </row>
    <row r="8" spans="1:7" s="12" customFormat="1" ht="12.75">
      <c r="A8" s="5"/>
      <c r="B8" s="5">
        <v>60016</v>
      </c>
      <c r="C8" s="43" t="s">
        <v>8</v>
      </c>
      <c r="D8" s="52">
        <f>SUM(D9:D10)</f>
        <v>590000</v>
      </c>
      <c r="E8" s="77">
        <f>SUM(E9:E10)</f>
        <v>541174</v>
      </c>
      <c r="F8" s="85">
        <f t="shared" si="0"/>
        <v>0.9172440677966102</v>
      </c>
      <c r="G8" s="86">
        <f t="shared" si="1"/>
        <v>0.10120988276332712</v>
      </c>
    </row>
    <row r="9" spans="1:7" ht="12.75">
      <c r="A9" s="7"/>
      <c r="B9" s="5"/>
      <c r="C9" s="46" t="s">
        <v>183</v>
      </c>
      <c r="D9" s="48">
        <v>390000</v>
      </c>
      <c r="E9" s="78">
        <v>367366</v>
      </c>
      <c r="F9" s="87">
        <f t="shared" si="0"/>
        <v>0.9419641025641026</v>
      </c>
      <c r="G9" s="82">
        <f t="shared" si="1"/>
        <v>0.06870446435200589</v>
      </c>
    </row>
    <row r="10" spans="1:7" ht="12.75">
      <c r="A10" s="7"/>
      <c r="B10" s="5"/>
      <c r="C10" s="46" t="s">
        <v>184</v>
      </c>
      <c r="D10" s="48">
        <v>200000</v>
      </c>
      <c r="E10" s="78">
        <v>173808</v>
      </c>
      <c r="F10" s="87">
        <f t="shared" si="0"/>
        <v>0.86904</v>
      </c>
      <c r="G10" s="82">
        <f t="shared" si="1"/>
        <v>0.03250541841132124</v>
      </c>
    </row>
    <row r="11" spans="1:7" ht="21.75" customHeight="1">
      <c r="A11" s="2">
        <v>750</v>
      </c>
      <c r="B11" s="2"/>
      <c r="C11" s="8" t="s">
        <v>11</v>
      </c>
      <c r="D11" s="4">
        <f>D12</f>
        <v>365000</v>
      </c>
      <c r="E11" s="34">
        <f>E12</f>
        <v>352663</v>
      </c>
      <c r="F11" s="88">
        <f t="shared" si="0"/>
        <v>0.9662</v>
      </c>
      <c r="G11" s="84">
        <f t="shared" si="1"/>
        <v>0.06595472229812081</v>
      </c>
    </row>
    <row r="12" spans="1:7" ht="12.75">
      <c r="A12" s="5"/>
      <c r="B12" s="9">
        <v>75023</v>
      </c>
      <c r="C12" s="43" t="s">
        <v>12</v>
      </c>
      <c r="D12" s="52">
        <f>SUM(D13:D14)</f>
        <v>365000</v>
      </c>
      <c r="E12" s="77">
        <f>SUM(E13:E14)</f>
        <v>352663</v>
      </c>
      <c r="F12" s="85">
        <f t="shared" si="0"/>
        <v>0.9662</v>
      </c>
      <c r="G12" s="86">
        <f t="shared" si="1"/>
        <v>0.06595472229812081</v>
      </c>
    </row>
    <row r="13" spans="1:7" s="12" customFormat="1" ht="12.75">
      <c r="A13" s="7"/>
      <c r="B13" s="7"/>
      <c r="C13" s="54" t="s">
        <v>62</v>
      </c>
      <c r="D13" s="48">
        <v>340000</v>
      </c>
      <c r="E13" s="78">
        <v>339853</v>
      </c>
      <c r="F13" s="87">
        <f t="shared" si="0"/>
        <v>0.9995676470588235</v>
      </c>
      <c r="G13" s="82">
        <f t="shared" si="1"/>
        <v>0.0635590074297084</v>
      </c>
    </row>
    <row r="14" spans="1:7" s="12" customFormat="1" ht="12.75">
      <c r="A14" s="7"/>
      <c r="B14" s="7"/>
      <c r="C14" s="54" t="s">
        <v>185</v>
      </c>
      <c r="D14" s="48">
        <v>25000</v>
      </c>
      <c r="E14" s="78">
        <v>12810</v>
      </c>
      <c r="F14" s="87">
        <f t="shared" si="0"/>
        <v>0.5124</v>
      </c>
      <c r="G14" s="82">
        <f t="shared" si="1"/>
        <v>0.0023957148684124155</v>
      </c>
    </row>
    <row r="15" spans="1:7" s="80" customFormat="1" ht="21.75" customHeight="1">
      <c r="A15" s="2">
        <v>801</v>
      </c>
      <c r="B15" s="89"/>
      <c r="C15" s="8" t="s">
        <v>15</v>
      </c>
      <c r="D15" s="4">
        <f>D16+D24+D32+D35+D42</f>
        <v>1636534</v>
      </c>
      <c r="E15" s="34">
        <f>E16+E24+E32+E35+E42</f>
        <v>1531656</v>
      </c>
      <c r="F15" s="88">
        <f t="shared" si="0"/>
        <v>0.9359145608951601</v>
      </c>
      <c r="G15" s="84">
        <f t="shared" si="1"/>
        <v>0.28644895023365236</v>
      </c>
    </row>
    <row r="16" spans="1:8" s="80" customFormat="1" ht="12.75">
      <c r="A16" s="5"/>
      <c r="B16" s="90">
        <v>80101</v>
      </c>
      <c r="C16" s="91" t="s">
        <v>16</v>
      </c>
      <c r="D16" s="52">
        <f>SUM(D17:D23)</f>
        <v>678938</v>
      </c>
      <c r="E16" s="77">
        <f>SUM(E17:E23)</f>
        <v>582237</v>
      </c>
      <c r="F16" s="85">
        <f t="shared" si="0"/>
        <v>0.8575702052322892</v>
      </c>
      <c r="G16" s="86">
        <f t="shared" si="1"/>
        <v>0.10888944869944102</v>
      </c>
      <c r="H16" s="81"/>
    </row>
    <row r="17" spans="1:7" s="81" customFormat="1" ht="12.75">
      <c r="A17" s="7"/>
      <c r="B17" s="11"/>
      <c r="C17" s="46" t="s">
        <v>186</v>
      </c>
      <c r="D17" s="48">
        <v>192900</v>
      </c>
      <c r="E17" s="78">
        <v>192900</v>
      </c>
      <c r="F17" s="87">
        <f t="shared" si="0"/>
        <v>1</v>
      </c>
      <c r="G17" s="82">
        <f t="shared" si="1"/>
        <v>0.03607598736274433</v>
      </c>
    </row>
    <row r="18" spans="1:7" s="81" customFormat="1" ht="12.75">
      <c r="A18" s="7"/>
      <c r="B18" s="7"/>
      <c r="C18" s="46" t="s">
        <v>187</v>
      </c>
      <c r="D18" s="48">
        <v>190038</v>
      </c>
      <c r="E18" s="78">
        <v>97561</v>
      </c>
      <c r="F18" s="87">
        <f t="shared" si="0"/>
        <v>0.5133762721139983</v>
      </c>
      <c r="G18" s="82">
        <f t="shared" si="1"/>
        <v>0.01824577191859357</v>
      </c>
    </row>
    <row r="19" spans="1:7" s="80" customFormat="1" ht="12.75">
      <c r="A19" s="7"/>
      <c r="B19" s="7"/>
      <c r="C19" s="46" t="s">
        <v>188</v>
      </c>
      <c r="D19" s="48">
        <v>56000</v>
      </c>
      <c r="E19" s="78">
        <v>56000</v>
      </c>
      <c r="F19" s="87">
        <f t="shared" si="0"/>
        <v>1</v>
      </c>
      <c r="G19" s="82">
        <f t="shared" si="1"/>
        <v>0.010473070463005094</v>
      </c>
    </row>
    <row r="20" spans="1:7" s="81" customFormat="1" ht="12.75">
      <c r="A20" s="7"/>
      <c r="B20" s="11"/>
      <c r="C20" s="46" t="s">
        <v>189</v>
      </c>
      <c r="D20" s="48">
        <v>85000</v>
      </c>
      <c r="E20" s="78">
        <v>84773</v>
      </c>
      <c r="F20" s="87">
        <f t="shared" si="0"/>
        <v>0.9973294117647059</v>
      </c>
      <c r="G20" s="82">
        <f t="shared" si="1"/>
        <v>0.015854171470720192</v>
      </c>
    </row>
    <row r="21" spans="1:7" s="81" customFormat="1" ht="25.5">
      <c r="A21" s="7"/>
      <c r="B21" s="11"/>
      <c r="C21" s="46" t="s">
        <v>190</v>
      </c>
      <c r="D21" s="48">
        <v>50000</v>
      </c>
      <c r="E21" s="78">
        <v>50000</v>
      </c>
      <c r="F21" s="87">
        <f t="shared" si="0"/>
        <v>1</v>
      </c>
      <c r="G21" s="82">
        <f t="shared" si="1"/>
        <v>0.009350955770540263</v>
      </c>
    </row>
    <row r="22" spans="1:7" s="80" customFormat="1" ht="12.75">
      <c r="A22" s="7"/>
      <c r="B22" s="7"/>
      <c r="C22" s="46" t="s">
        <v>191</v>
      </c>
      <c r="D22" s="48">
        <v>75000</v>
      </c>
      <c r="E22" s="78">
        <v>72305</v>
      </c>
      <c r="F22" s="87">
        <f t="shared" si="0"/>
        <v>0.9640666666666666</v>
      </c>
      <c r="G22" s="82">
        <f t="shared" si="1"/>
        <v>0.013522417139778274</v>
      </c>
    </row>
    <row r="23" spans="1:7" s="81" customFormat="1" ht="25.5">
      <c r="A23" s="7"/>
      <c r="B23" s="7"/>
      <c r="C23" s="46" t="s">
        <v>192</v>
      </c>
      <c r="D23" s="48">
        <v>30000</v>
      </c>
      <c r="E23" s="78">
        <v>28698</v>
      </c>
      <c r="F23" s="87">
        <f t="shared" si="0"/>
        <v>0.9566</v>
      </c>
      <c r="G23" s="82">
        <f t="shared" si="1"/>
        <v>0.005367074574059289</v>
      </c>
    </row>
    <row r="24" spans="1:7" s="81" customFormat="1" ht="12.75">
      <c r="A24" s="5"/>
      <c r="B24" s="9">
        <v>80104</v>
      </c>
      <c r="C24" s="43" t="s">
        <v>32</v>
      </c>
      <c r="D24" s="52">
        <f>SUM(D25:D31)</f>
        <v>41904</v>
      </c>
      <c r="E24" s="77">
        <f>SUM(E25:E31)</f>
        <v>41403</v>
      </c>
      <c r="F24" s="85">
        <f t="shared" si="0"/>
        <v>0.9880441008018328</v>
      </c>
      <c r="G24" s="86">
        <f t="shared" si="1"/>
        <v>0.00774315243535357</v>
      </c>
    </row>
    <row r="25" spans="1:7" s="81" customFormat="1" ht="12.75">
      <c r="A25" s="7"/>
      <c r="B25" s="7"/>
      <c r="C25" s="46" t="s">
        <v>193</v>
      </c>
      <c r="D25" s="48">
        <v>5404</v>
      </c>
      <c r="E25" s="78">
        <v>5404</v>
      </c>
      <c r="F25" s="87">
        <f t="shared" si="0"/>
        <v>1</v>
      </c>
      <c r="G25" s="82">
        <f t="shared" si="1"/>
        <v>0.0010106512996799915</v>
      </c>
    </row>
    <row r="26" spans="1:7" s="81" customFormat="1" ht="12.75">
      <c r="A26" s="7"/>
      <c r="B26" s="7"/>
      <c r="C26" s="46" t="s">
        <v>194</v>
      </c>
      <c r="D26" s="48">
        <v>1800</v>
      </c>
      <c r="E26" s="78">
        <v>1800</v>
      </c>
      <c r="F26" s="87">
        <f t="shared" si="0"/>
        <v>1</v>
      </c>
      <c r="G26" s="82">
        <f t="shared" si="1"/>
        <v>0.00033663440773944945</v>
      </c>
    </row>
    <row r="27" spans="1:7" s="81" customFormat="1" ht="12.75">
      <c r="A27" s="7"/>
      <c r="B27" s="7"/>
      <c r="C27" s="46" t="s">
        <v>195</v>
      </c>
      <c r="D27" s="48">
        <v>5000</v>
      </c>
      <c r="E27" s="78">
        <v>5000</v>
      </c>
      <c r="F27" s="87">
        <f t="shared" si="0"/>
        <v>1</v>
      </c>
      <c r="G27" s="82">
        <f t="shared" si="1"/>
        <v>0.0009350955770540262</v>
      </c>
    </row>
    <row r="28" spans="1:7" s="81" customFormat="1" ht="12.75">
      <c r="A28" s="7"/>
      <c r="B28" s="7"/>
      <c r="C28" s="46" t="s">
        <v>196</v>
      </c>
      <c r="D28" s="48">
        <v>11500</v>
      </c>
      <c r="E28" s="78">
        <v>11417</v>
      </c>
      <c r="F28" s="87">
        <f t="shared" si="0"/>
        <v>0.9927826086956522</v>
      </c>
      <c r="G28" s="82">
        <f t="shared" si="1"/>
        <v>0.0021351972406451637</v>
      </c>
    </row>
    <row r="29" spans="1:7" s="81" customFormat="1" ht="12.75">
      <c r="A29" s="7"/>
      <c r="B29" s="7"/>
      <c r="C29" s="46" t="s">
        <v>197</v>
      </c>
      <c r="D29" s="48">
        <v>4200</v>
      </c>
      <c r="E29" s="78">
        <v>3782</v>
      </c>
      <c r="F29" s="87">
        <f t="shared" si="0"/>
        <v>0.9004761904761904</v>
      </c>
      <c r="G29" s="82">
        <f t="shared" si="1"/>
        <v>0.0007073062944836654</v>
      </c>
    </row>
    <row r="30" spans="1:7" s="81" customFormat="1" ht="12.75">
      <c r="A30" s="7"/>
      <c r="B30" s="7"/>
      <c r="C30" s="46" t="s">
        <v>198</v>
      </c>
      <c r="D30" s="48">
        <v>9000</v>
      </c>
      <c r="E30" s="78">
        <v>9000</v>
      </c>
      <c r="F30" s="87">
        <f t="shared" si="0"/>
        <v>1</v>
      </c>
      <c r="G30" s="82">
        <f t="shared" si="1"/>
        <v>0.0016831720386972474</v>
      </c>
    </row>
    <row r="31" spans="1:7" s="81" customFormat="1" ht="12.75">
      <c r="A31" s="7"/>
      <c r="B31" s="7"/>
      <c r="C31" s="46" t="s">
        <v>199</v>
      </c>
      <c r="D31" s="48">
        <v>5000</v>
      </c>
      <c r="E31" s="78">
        <v>5000</v>
      </c>
      <c r="F31" s="87">
        <f t="shared" si="0"/>
        <v>1</v>
      </c>
      <c r="G31" s="82">
        <f t="shared" si="1"/>
        <v>0.0009350955770540262</v>
      </c>
    </row>
    <row r="32" spans="1:7" s="81" customFormat="1" ht="12.75">
      <c r="A32" s="5"/>
      <c r="B32" s="9">
        <v>80110</v>
      </c>
      <c r="C32" s="55" t="s">
        <v>35</v>
      </c>
      <c r="D32" s="52">
        <f>SUM(D33:D34)</f>
        <v>67200</v>
      </c>
      <c r="E32" s="77">
        <f>SUM(E33:E34)</f>
        <v>66785</v>
      </c>
      <c r="F32" s="85">
        <f t="shared" si="0"/>
        <v>0.9938244047619048</v>
      </c>
      <c r="G32" s="86">
        <f t="shared" si="1"/>
        <v>0.012490071622710628</v>
      </c>
    </row>
    <row r="33" spans="1:7" s="81" customFormat="1" ht="12.75">
      <c r="A33" s="7"/>
      <c r="B33" s="11"/>
      <c r="C33" s="56" t="s">
        <v>200</v>
      </c>
      <c r="D33" s="48">
        <v>58000</v>
      </c>
      <c r="E33" s="78">
        <v>57585</v>
      </c>
      <c r="F33" s="87">
        <f t="shared" si="0"/>
        <v>0.9928448275862068</v>
      </c>
      <c r="G33" s="82">
        <f t="shared" si="1"/>
        <v>0.010769495760931221</v>
      </c>
    </row>
    <row r="34" spans="1:7" s="81" customFormat="1" ht="25.5">
      <c r="A34" s="7"/>
      <c r="B34" s="11"/>
      <c r="C34" s="46" t="s">
        <v>201</v>
      </c>
      <c r="D34" s="48">
        <v>9200</v>
      </c>
      <c r="E34" s="78">
        <v>9200</v>
      </c>
      <c r="F34" s="87">
        <f t="shared" si="0"/>
        <v>1</v>
      </c>
      <c r="G34" s="82">
        <f t="shared" si="1"/>
        <v>0.0017205758617794083</v>
      </c>
    </row>
    <row r="35" spans="1:7" s="81" customFormat="1" ht="12.75">
      <c r="A35" s="5"/>
      <c r="B35" s="9">
        <v>80120</v>
      </c>
      <c r="C35" s="43" t="s">
        <v>18</v>
      </c>
      <c r="D35" s="52">
        <f>SUM(D36:D41)</f>
        <v>423492</v>
      </c>
      <c r="E35" s="77">
        <f>SUM(E36:E41)</f>
        <v>422738</v>
      </c>
      <c r="F35" s="85">
        <f t="shared" si="0"/>
        <v>0.9982195649504595</v>
      </c>
      <c r="G35" s="86">
        <f t="shared" si="1"/>
        <v>0.07906008681053299</v>
      </c>
    </row>
    <row r="36" spans="1:7" s="81" customFormat="1" ht="12.75">
      <c r="A36" s="7"/>
      <c r="B36" s="11"/>
      <c r="C36" s="46" t="s">
        <v>202</v>
      </c>
      <c r="D36" s="48">
        <v>11500</v>
      </c>
      <c r="E36" s="78">
        <v>11481</v>
      </c>
      <c r="F36" s="87">
        <f t="shared" si="0"/>
        <v>0.9983478260869565</v>
      </c>
      <c r="G36" s="82">
        <f t="shared" si="1"/>
        <v>0.002147166464031455</v>
      </c>
    </row>
    <row r="37" spans="1:7" s="81" customFormat="1" ht="12.75">
      <c r="A37" s="7"/>
      <c r="B37" s="11"/>
      <c r="C37" s="46" t="s">
        <v>203</v>
      </c>
      <c r="D37" s="48">
        <v>131000</v>
      </c>
      <c r="E37" s="78">
        <v>130512</v>
      </c>
      <c r="F37" s="87">
        <f t="shared" si="0"/>
        <v>0.9962748091603053</v>
      </c>
      <c r="G37" s="82">
        <f t="shared" si="1"/>
        <v>0.024408238790495015</v>
      </c>
    </row>
    <row r="38" spans="1:7" s="81" customFormat="1" ht="12.75">
      <c r="A38" s="7"/>
      <c r="B38" s="11"/>
      <c r="C38" s="46" t="s">
        <v>204</v>
      </c>
      <c r="D38" s="48">
        <v>80000</v>
      </c>
      <c r="E38" s="78">
        <v>80000</v>
      </c>
      <c r="F38" s="87">
        <f t="shared" si="0"/>
        <v>1</v>
      </c>
      <c r="G38" s="82">
        <f t="shared" si="1"/>
        <v>0.01496152923286442</v>
      </c>
    </row>
    <row r="39" spans="1:7" s="81" customFormat="1" ht="12.75">
      <c r="A39" s="7"/>
      <c r="B39" s="11"/>
      <c r="C39" s="46" t="s">
        <v>205</v>
      </c>
      <c r="D39" s="48">
        <v>95992</v>
      </c>
      <c r="E39" s="78">
        <v>95991</v>
      </c>
      <c r="F39" s="87">
        <f t="shared" si="0"/>
        <v>0.9999895824652054</v>
      </c>
      <c r="G39" s="82">
        <f t="shared" si="1"/>
        <v>0.017952151907398607</v>
      </c>
    </row>
    <row r="40" spans="1:7" s="81" customFormat="1" ht="25.5">
      <c r="A40" s="7"/>
      <c r="B40" s="11"/>
      <c r="C40" s="46" t="s">
        <v>206</v>
      </c>
      <c r="D40" s="48">
        <v>5000</v>
      </c>
      <c r="E40" s="78">
        <v>5000</v>
      </c>
      <c r="F40" s="87">
        <f t="shared" si="0"/>
        <v>1</v>
      </c>
      <c r="G40" s="82">
        <f t="shared" si="1"/>
        <v>0.0009350955770540262</v>
      </c>
    </row>
    <row r="41" spans="1:7" s="81" customFormat="1" ht="25.5">
      <c r="A41" s="7"/>
      <c r="B41" s="11"/>
      <c r="C41" s="46" t="s">
        <v>207</v>
      </c>
      <c r="D41" s="48">
        <v>100000</v>
      </c>
      <c r="E41" s="78">
        <v>99754</v>
      </c>
      <c r="F41" s="87">
        <f t="shared" si="0"/>
        <v>0.99754</v>
      </c>
      <c r="G41" s="82">
        <f t="shared" si="1"/>
        <v>0.018655904838689466</v>
      </c>
    </row>
    <row r="42" spans="1:7" s="80" customFormat="1" ht="12.75">
      <c r="A42" s="5"/>
      <c r="B42" s="9">
        <v>80130</v>
      </c>
      <c r="C42" s="55" t="s">
        <v>19</v>
      </c>
      <c r="D42" s="52">
        <f>SUM(D43:D49)</f>
        <v>425000</v>
      </c>
      <c r="E42" s="77">
        <f>SUM(E43:E49)</f>
        <v>418493</v>
      </c>
      <c r="F42" s="85">
        <f t="shared" si="0"/>
        <v>0.9846894117647059</v>
      </c>
      <c r="G42" s="86">
        <f t="shared" si="1"/>
        <v>0.07826619066561412</v>
      </c>
    </row>
    <row r="43" spans="1:7" s="81" customFormat="1" ht="25.5">
      <c r="A43" s="5"/>
      <c r="B43" s="9"/>
      <c r="C43" s="46" t="s">
        <v>208</v>
      </c>
      <c r="D43" s="48">
        <v>160000</v>
      </c>
      <c r="E43" s="78">
        <v>160000</v>
      </c>
      <c r="F43" s="87">
        <f t="shared" si="0"/>
        <v>1</v>
      </c>
      <c r="G43" s="82">
        <f t="shared" si="1"/>
        <v>0.02992305846572884</v>
      </c>
    </row>
    <row r="44" spans="1:7" s="80" customFormat="1" ht="25.5">
      <c r="A44" s="7"/>
      <c r="B44" s="11"/>
      <c r="C44" s="46" t="s">
        <v>209</v>
      </c>
      <c r="D44" s="48">
        <v>80000</v>
      </c>
      <c r="E44" s="78">
        <v>80000</v>
      </c>
      <c r="F44" s="87">
        <f t="shared" si="0"/>
        <v>1</v>
      </c>
      <c r="G44" s="82">
        <f t="shared" si="1"/>
        <v>0.01496152923286442</v>
      </c>
    </row>
    <row r="45" spans="1:7" s="81" customFormat="1" ht="12.75">
      <c r="A45" s="7"/>
      <c r="B45" s="11"/>
      <c r="C45" s="46" t="s">
        <v>210</v>
      </c>
      <c r="D45" s="48">
        <v>19500</v>
      </c>
      <c r="E45" s="78">
        <v>19411</v>
      </c>
      <c r="F45" s="87">
        <f t="shared" si="0"/>
        <v>0.9954358974358974</v>
      </c>
      <c r="G45" s="82">
        <f t="shared" si="1"/>
        <v>0.0036302280492391406</v>
      </c>
    </row>
    <row r="46" spans="1:7" s="80" customFormat="1" ht="12.75">
      <c r="A46" s="7"/>
      <c r="B46" s="11"/>
      <c r="C46" s="46" t="s">
        <v>211</v>
      </c>
      <c r="D46" s="48">
        <v>35000</v>
      </c>
      <c r="E46" s="78">
        <v>32670</v>
      </c>
      <c r="F46" s="87">
        <f t="shared" si="0"/>
        <v>0.9334285714285714</v>
      </c>
      <c r="G46" s="82">
        <f t="shared" si="1"/>
        <v>0.006109914500471008</v>
      </c>
    </row>
    <row r="47" spans="1:7" s="80" customFormat="1" ht="12.75">
      <c r="A47" s="7"/>
      <c r="B47" s="11"/>
      <c r="C47" s="46" t="s">
        <v>212</v>
      </c>
      <c r="D47" s="48">
        <v>65500</v>
      </c>
      <c r="E47" s="78">
        <v>61987</v>
      </c>
      <c r="F47" s="87">
        <f t="shared" si="0"/>
        <v>0.9463664122137404</v>
      </c>
      <c r="G47" s="82">
        <f t="shared" si="1"/>
        <v>0.011592753906969585</v>
      </c>
    </row>
    <row r="48" spans="1:7" s="81" customFormat="1" ht="25.5">
      <c r="A48" s="7"/>
      <c r="B48" s="11"/>
      <c r="C48" s="46" t="s">
        <v>213</v>
      </c>
      <c r="D48" s="48">
        <v>35000</v>
      </c>
      <c r="E48" s="78">
        <v>35000</v>
      </c>
      <c r="F48" s="87">
        <f t="shared" si="0"/>
        <v>1</v>
      </c>
      <c r="G48" s="82">
        <f t="shared" si="1"/>
        <v>0.0065456690393781835</v>
      </c>
    </row>
    <row r="49" spans="1:7" s="80" customFormat="1" ht="25.5">
      <c r="A49" s="7"/>
      <c r="B49" s="11"/>
      <c r="C49" s="46" t="s">
        <v>214</v>
      </c>
      <c r="D49" s="48">
        <v>30000</v>
      </c>
      <c r="E49" s="78">
        <v>29425</v>
      </c>
      <c r="F49" s="87">
        <f t="shared" si="0"/>
        <v>0.9808333333333333</v>
      </c>
      <c r="G49" s="82">
        <f t="shared" si="1"/>
        <v>0.0055030374709629445</v>
      </c>
    </row>
    <row r="50" spans="1:7" ht="21.75" customHeight="1">
      <c r="A50" s="2">
        <v>851</v>
      </c>
      <c r="B50" s="2"/>
      <c r="C50" s="8" t="s">
        <v>63</v>
      </c>
      <c r="D50" s="4">
        <f>D51</f>
        <v>240000</v>
      </c>
      <c r="E50" s="34">
        <f>E51</f>
        <v>232274</v>
      </c>
      <c r="F50" s="88">
        <f t="shared" si="0"/>
        <v>0.9678083333333334</v>
      </c>
      <c r="G50" s="84">
        <f t="shared" si="1"/>
        <v>0.04343967801292938</v>
      </c>
    </row>
    <row r="51" spans="1:7" ht="12.75">
      <c r="A51" s="5"/>
      <c r="B51" s="5">
        <v>85121</v>
      </c>
      <c r="C51" s="43" t="s">
        <v>47</v>
      </c>
      <c r="D51" s="52">
        <f>SUM(D52:D54)</f>
        <v>240000</v>
      </c>
      <c r="E51" s="77">
        <f>SUM(E52:E54)</f>
        <v>232274</v>
      </c>
      <c r="F51" s="85">
        <f t="shared" si="0"/>
        <v>0.9678083333333334</v>
      </c>
      <c r="G51" s="86">
        <f t="shared" si="1"/>
        <v>0.04343967801292938</v>
      </c>
    </row>
    <row r="52" spans="1:7" ht="12.75">
      <c r="A52" s="7"/>
      <c r="B52" s="7"/>
      <c r="C52" s="46" t="s">
        <v>64</v>
      </c>
      <c r="D52" s="48">
        <v>149220</v>
      </c>
      <c r="E52" s="78">
        <v>149219</v>
      </c>
      <c r="F52" s="87">
        <f t="shared" si="0"/>
        <v>0.9999932984854577</v>
      </c>
      <c r="G52" s="82">
        <f t="shared" si="1"/>
        <v>0.02790680538248495</v>
      </c>
    </row>
    <row r="53" spans="1:7" ht="12.75">
      <c r="A53" s="7"/>
      <c r="B53" s="7"/>
      <c r="C53" s="46" t="s">
        <v>215</v>
      </c>
      <c r="D53" s="48">
        <v>70780</v>
      </c>
      <c r="E53" s="78">
        <v>66279</v>
      </c>
      <c r="F53" s="87">
        <f t="shared" si="0"/>
        <v>0.9364085899971744</v>
      </c>
      <c r="G53" s="82">
        <f t="shared" si="1"/>
        <v>0.012395439950312762</v>
      </c>
    </row>
    <row r="54" spans="1:7" ht="25.5">
      <c r="A54" s="7"/>
      <c r="B54" s="7"/>
      <c r="C54" s="46" t="s">
        <v>216</v>
      </c>
      <c r="D54" s="48">
        <v>20000</v>
      </c>
      <c r="E54" s="78">
        <v>16776</v>
      </c>
      <c r="F54" s="87">
        <f t="shared" si="0"/>
        <v>0.8388</v>
      </c>
      <c r="G54" s="82">
        <f t="shared" si="1"/>
        <v>0.0031374326801316688</v>
      </c>
    </row>
    <row r="55" spans="1:7" ht="21.75" customHeight="1">
      <c r="A55" s="2">
        <v>852</v>
      </c>
      <c r="B55" s="2"/>
      <c r="C55" s="8" t="s">
        <v>124</v>
      </c>
      <c r="D55" s="4">
        <f>D56+D58</f>
        <v>55000</v>
      </c>
      <c r="E55" s="34">
        <f>E56+E58</f>
        <v>52364</v>
      </c>
      <c r="F55" s="88">
        <f t="shared" si="0"/>
        <v>0.9520727272727273</v>
      </c>
      <c r="G55" s="84">
        <f t="shared" si="1"/>
        <v>0.009793068959371405</v>
      </c>
    </row>
    <row r="56" spans="1:7" ht="12.75">
      <c r="A56" s="5"/>
      <c r="B56" s="5">
        <v>85201</v>
      </c>
      <c r="C56" s="43" t="s">
        <v>125</v>
      </c>
      <c r="D56" s="52">
        <f>D57</f>
        <v>50000</v>
      </c>
      <c r="E56" s="77">
        <f>E57</f>
        <v>47404</v>
      </c>
      <c r="F56" s="85">
        <f t="shared" si="0"/>
        <v>0.94808</v>
      </c>
      <c r="G56" s="86">
        <f t="shared" si="1"/>
        <v>0.008865454146933812</v>
      </c>
    </row>
    <row r="57" spans="1:7" ht="12.75">
      <c r="A57" s="7"/>
      <c r="B57" s="7"/>
      <c r="C57" s="46" t="s">
        <v>217</v>
      </c>
      <c r="D57" s="48">
        <v>50000</v>
      </c>
      <c r="E57" s="78">
        <v>47404</v>
      </c>
      <c r="F57" s="87">
        <f t="shared" si="0"/>
        <v>0.94808</v>
      </c>
      <c r="G57" s="82">
        <f t="shared" si="1"/>
        <v>0.008865454146933812</v>
      </c>
    </row>
    <row r="58" spans="1:7" ht="12.75">
      <c r="A58" s="5"/>
      <c r="B58" s="5">
        <v>85219</v>
      </c>
      <c r="C58" s="43" t="s">
        <v>34</v>
      </c>
      <c r="D58" s="52">
        <f>D59</f>
        <v>5000</v>
      </c>
      <c r="E58" s="77">
        <f>E59</f>
        <v>4960</v>
      </c>
      <c r="F58" s="85">
        <f t="shared" si="0"/>
        <v>0.992</v>
      </c>
      <c r="G58" s="86">
        <f t="shared" si="1"/>
        <v>0.0009276148124375941</v>
      </c>
    </row>
    <row r="59" spans="1:7" ht="12.75">
      <c r="A59" s="7"/>
      <c r="B59" s="7"/>
      <c r="C59" s="46" t="s">
        <v>218</v>
      </c>
      <c r="D59" s="48">
        <v>5000</v>
      </c>
      <c r="E59" s="78">
        <v>4960</v>
      </c>
      <c r="F59" s="87">
        <f t="shared" si="0"/>
        <v>0.992</v>
      </c>
      <c r="G59" s="82">
        <f t="shared" si="1"/>
        <v>0.0009276148124375941</v>
      </c>
    </row>
    <row r="60" spans="1:7" ht="21.75" customHeight="1">
      <c r="A60" s="2">
        <v>900</v>
      </c>
      <c r="B60" s="2"/>
      <c r="C60" s="8" t="s">
        <v>21</v>
      </c>
      <c r="D60" s="4">
        <f>D61</f>
        <v>50000</v>
      </c>
      <c r="E60" s="34">
        <f>E61</f>
        <v>49949</v>
      </c>
      <c r="F60" s="88">
        <f t="shared" si="0"/>
        <v>0.99898</v>
      </c>
      <c r="G60" s="84">
        <f t="shared" si="1"/>
        <v>0.009341417795654311</v>
      </c>
    </row>
    <row r="61" spans="1:7" ht="12.75">
      <c r="A61" s="5"/>
      <c r="B61" s="5">
        <v>90095</v>
      </c>
      <c r="C61" s="43" t="s">
        <v>20</v>
      </c>
      <c r="D61" s="52">
        <f>D62</f>
        <v>50000</v>
      </c>
      <c r="E61" s="77">
        <f>E62</f>
        <v>49949</v>
      </c>
      <c r="F61" s="85">
        <f t="shared" si="0"/>
        <v>0.99898</v>
      </c>
      <c r="G61" s="86">
        <f t="shared" si="1"/>
        <v>0.009341417795654311</v>
      </c>
    </row>
    <row r="62" spans="1:7" ht="12.75">
      <c r="A62" s="7"/>
      <c r="B62" s="7"/>
      <c r="C62" s="54" t="s">
        <v>219</v>
      </c>
      <c r="D62" s="48">
        <v>50000</v>
      </c>
      <c r="E62" s="78">
        <v>49949</v>
      </c>
      <c r="F62" s="87">
        <f t="shared" si="0"/>
        <v>0.99898</v>
      </c>
      <c r="G62" s="82">
        <f t="shared" si="1"/>
        <v>0.009341417795654311</v>
      </c>
    </row>
    <row r="63" spans="1:7" ht="21.75" customHeight="1">
      <c r="A63" s="2">
        <v>926</v>
      </c>
      <c r="B63" s="2"/>
      <c r="C63" s="8" t="s">
        <v>26</v>
      </c>
      <c r="D63" s="4">
        <f>D64</f>
        <v>129000</v>
      </c>
      <c r="E63" s="34">
        <f>E64</f>
        <v>126967</v>
      </c>
      <c r="F63" s="88">
        <f t="shared" si="0"/>
        <v>0.9842403100775193</v>
      </c>
      <c r="G63" s="84">
        <f t="shared" si="1"/>
        <v>0.02374525602636371</v>
      </c>
    </row>
    <row r="64" spans="1:7" ht="12.75">
      <c r="A64" s="5"/>
      <c r="B64" s="5">
        <v>92601</v>
      </c>
      <c r="C64" s="43" t="s">
        <v>59</v>
      </c>
      <c r="D64" s="52">
        <f>SUM(D65:D66)</f>
        <v>129000</v>
      </c>
      <c r="E64" s="77">
        <f>SUM(E65:E66)</f>
        <v>126967</v>
      </c>
      <c r="F64" s="85">
        <f t="shared" si="0"/>
        <v>0.9842403100775193</v>
      </c>
      <c r="G64" s="86">
        <f t="shared" si="1"/>
        <v>0.02374525602636371</v>
      </c>
    </row>
    <row r="65" spans="1:7" ht="12.75">
      <c r="A65" s="7"/>
      <c r="B65" s="7"/>
      <c r="C65" s="54" t="s">
        <v>220</v>
      </c>
      <c r="D65" s="48">
        <v>100000</v>
      </c>
      <c r="E65" s="78">
        <v>97992</v>
      </c>
      <c r="F65" s="87">
        <f t="shared" si="0"/>
        <v>0.97992</v>
      </c>
      <c r="G65" s="82">
        <f t="shared" si="1"/>
        <v>0.01832637715733563</v>
      </c>
    </row>
    <row r="66" spans="1:7" ht="25.5">
      <c r="A66" s="7"/>
      <c r="B66" s="7"/>
      <c r="C66" s="54" t="s">
        <v>221</v>
      </c>
      <c r="D66" s="48">
        <v>29000</v>
      </c>
      <c r="E66" s="78">
        <v>28975</v>
      </c>
      <c r="F66" s="87">
        <f t="shared" si="0"/>
        <v>0.9991379310344828</v>
      </c>
      <c r="G66" s="82">
        <f t="shared" si="1"/>
        <v>0.005418878869028082</v>
      </c>
    </row>
    <row r="67" spans="1:7" ht="21.75" customHeight="1" thickBot="1">
      <c r="A67" s="2"/>
      <c r="B67" s="2"/>
      <c r="C67" s="61" t="s">
        <v>27</v>
      </c>
      <c r="D67" s="40">
        <f>D3+D11+D15+D50+D55+D60+D63</f>
        <v>5525534</v>
      </c>
      <c r="E67" s="41">
        <f>E3+E11+E15+E50+E55+E60+E63</f>
        <v>5347047</v>
      </c>
      <c r="F67" s="79">
        <f t="shared" si="0"/>
        <v>0.9676977826939441</v>
      </c>
      <c r="G67" s="65">
        <f t="shared" si="1"/>
        <v>1</v>
      </c>
    </row>
    <row r="68" spans="1:7" ht="12.75">
      <c r="A68" s="19"/>
      <c r="B68" s="18"/>
      <c r="C68" s="16"/>
      <c r="D68" s="23"/>
      <c r="E68" s="23"/>
      <c r="F68" s="68"/>
      <c r="G68" s="68"/>
    </row>
    <row r="69" spans="1:7" ht="12.75">
      <c r="A69" s="19"/>
      <c r="B69" s="18"/>
      <c r="C69" s="16"/>
      <c r="D69" s="23"/>
      <c r="E69" s="23"/>
      <c r="F69" s="68"/>
      <c r="G69" s="68"/>
    </row>
    <row r="70" spans="1:7" ht="12.75">
      <c r="A70" s="19"/>
      <c r="B70" s="18"/>
      <c r="C70" s="16"/>
      <c r="D70" s="23"/>
      <c r="E70" s="23"/>
      <c r="F70" s="68"/>
      <c r="G70" s="68"/>
    </row>
    <row r="71" spans="1:7" ht="12.75">
      <c r="A71" s="19"/>
      <c r="B71" s="18"/>
      <c r="C71" s="16"/>
      <c r="D71" s="23"/>
      <c r="E71" s="23"/>
      <c r="F71" s="68"/>
      <c r="G71" s="68"/>
    </row>
    <row r="72" spans="1:7" ht="12.75">
      <c r="A72" s="19"/>
      <c r="B72" s="18"/>
      <c r="C72" s="16"/>
      <c r="D72" s="23"/>
      <c r="E72" s="23"/>
      <c r="F72" s="68"/>
      <c r="G72" s="68"/>
    </row>
    <row r="73" spans="1:7" ht="12.75">
      <c r="A73" s="19"/>
      <c r="B73" s="18"/>
      <c r="C73" s="16"/>
      <c r="D73" s="23"/>
      <c r="E73" s="23"/>
      <c r="F73" s="23"/>
      <c r="G73" s="23"/>
    </row>
    <row r="74" spans="1:7" ht="12.75">
      <c r="A74" s="19"/>
      <c r="B74" s="18"/>
      <c r="C74" s="16"/>
      <c r="D74" s="23"/>
      <c r="E74" s="23"/>
      <c r="F74" s="23"/>
      <c r="G74" s="23"/>
    </row>
    <row r="75" spans="1:7" ht="12.75">
      <c r="A75" s="19"/>
      <c r="B75" s="18"/>
      <c r="C75" s="16"/>
      <c r="D75" s="23"/>
      <c r="E75" s="23"/>
      <c r="F75" s="23"/>
      <c r="G75" s="23"/>
    </row>
    <row r="76" spans="1:7" ht="12.75">
      <c r="A76" s="19"/>
      <c r="B76" s="18"/>
      <c r="C76" s="16"/>
      <c r="D76" s="16"/>
      <c r="E76" s="16"/>
      <c r="F76" s="16"/>
      <c r="G76" s="16"/>
    </row>
    <row r="77" spans="1:7" ht="12.75">
      <c r="A77" s="19"/>
      <c r="B77" s="18"/>
      <c r="C77" s="16"/>
      <c r="D77" s="16"/>
      <c r="E77" s="16"/>
      <c r="F77" s="16"/>
      <c r="G77" s="16"/>
    </row>
    <row r="78" spans="1:7" ht="12.75">
      <c r="A78" s="19"/>
      <c r="B78" s="18"/>
      <c r="C78" s="16"/>
      <c r="D78" s="16"/>
      <c r="E78" s="16"/>
      <c r="F78" s="16"/>
      <c r="G78" s="16"/>
    </row>
    <row r="79" spans="1:7" ht="12.75">
      <c r="A79" s="19"/>
      <c r="B79" s="18"/>
      <c r="C79" s="16"/>
      <c r="D79" s="16"/>
      <c r="E79" s="16"/>
      <c r="F79" s="16"/>
      <c r="G79" s="16"/>
    </row>
    <row r="80" spans="1:7" ht="12.75">
      <c r="A80" s="19"/>
      <c r="B80" s="18"/>
      <c r="C80" s="16"/>
      <c r="D80" s="16"/>
      <c r="E80" s="16"/>
      <c r="F80" s="16"/>
      <c r="G80" s="16"/>
    </row>
    <row r="81" spans="1:7" ht="12.75">
      <c r="A81" s="19"/>
      <c r="B81" s="18"/>
      <c r="C81" s="16"/>
      <c r="D81" s="16"/>
      <c r="E81" s="16"/>
      <c r="F81" s="16"/>
      <c r="G81" s="16"/>
    </row>
    <row r="82" spans="1:7" ht="12.75">
      <c r="A82" s="19"/>
      <c r="B82" s="18"/>
      <c r="C82" s="16"/>
      <c r="D82" s="16"/>
      <c r="E82" s="16"/>
      <c r="F82" s="16"/>
      <c r="G82" s="16"/>
    </row>
    <row r="83" spans="1:7" ht="12.75">
      <c r="A83" s="19"/>
      <c r="B83" s="18"/>
      <c r="C83" s="16"/>
      <c r="D83" s="16"/>
      <c r="E83" s="16"/>
      <c r="F83" s="16"/>
      <c r="G83" s="16"/>
    </row>
    <row r="84" spans="1:7" ht="12.75">
      <c r="A84" s="19"/>
      <c r="B84" s="18"/>
      <c r="C84" s="16"/>
      <c r="D84" s="16"/>
      <c r="E84" s="16"/>
      <c r="F84" s="16"/>
      <c r="G84" s="16"/>
    </row>
    <row r="85" spans="1:7" ht="12.75">
      <c r="A85" s="19"/>
      <c r="B85" s="18"/>
      <c r="C85" s="16"/>
      <c r="D85" s="16"/>
      <c r="E85" s="16"/>
      <c r="F85" s="16"/>
      <c r="G85" s="16"/>
    </row>
    <row r="86" spans="1:7" ht="12.75">
      <c r="A86" s="19"/>
      <c r="B86" s="18"/>
      <c r="C86" s="16"/>
      <c r="D86" s="16"/>
      <c r="E86" s="16"/>
      <c r="F86" s="16"/>
      <c r="G86" s="16"/>
    </row>
    <row r="87" spans="1:7" ht="12.75">
      <c r="A87" s="19"/>
      <c r="B87" s="18"/>
      <c r="C87" s="16"/>
      <c r="D87" s="16"/>
      <c r="E87" s="16"/>
      <c r="F87" s="16"/>
      <c r="G87" s="16"/>
    </row>
    <row r="88" spans="1:7" ht="12.75">
      <c r="A88" s="19"/>
      <c r="B88" s="18"/>
      <c r="C88" s="16"/>
      <c r="D88" s="16"/>
      <c r="E88" s="16"/>
      <c r="F88" s="16"/>
      <c r="G88" s="16"/>
    </row>
    <row r="89" spans="1:7" ht="12.75">
      <c r="A89" s="19"/>
      <c r="B89" s="18"/>
      <c r="C89" s="16"/>
      <c r="D89" s="16"/>
      <c r="E89" s="16"/>
      <c r="F89" s="16"/>
      <c r="G89" s="16"/>
    </row>
    <row r="90" spans="1:7" ht="12.75">
      <c r="A90" s="19"/>
      <c r="B90" s="18"/>
      <c r="C90" s="16"/>
      <c r="D90" s="16"/>
      <c r="E90" s="16"/>
      <c r="F90" s="16"/>
      <c r="G90" s="16"/>
    </row>
    <row r="91" spans="1:7" ht="12.75">
      <c r="A91" s="19"/>
      <c r="B91" s="18"/>
      <c r="C91" s="16"/>
      <c r="D91" s="16"/>
      <c r="E91" s="16"/>
      <c r="F91" s="16"/>
      <c r="G91" s="16"/>
    </row>
    <row r="92" spans="1:7" ht="12.75">
      <c r="A92" s="19"/>
      <c r="B92" s="18"/>
      <c r="C92" s="16"/>
      <c r="D92" s="16"/>
      <c r="E92" s="16"/>
      <c r="F92" s="16"/>
      <c r="G92" s="16"/>
    </row>
    <row r="93" spans="1:7" ht="12.75">
      <c r="A93" s="19"/>
      <c r="B93" s="18"/>
      <c r="C93" s="16"/>
      <c r="D93" s="16"/>
      <c r="E93" s="16"/>
      <c r="F93" s="16"/>
      <c r="G93" s="16"/>
    </row>
    <row r="94" spans="1:7" ht="12.75">
      <c r="A94" s="19"/>
      <c r="B94" s="18"/>
      <c r="C94" s="16"/>
      <c r="D94" s="16"/>
      <c r="E94" s="16"/>
      <c r="F94" s="16"/>
      <c r="G94" s="16"/>
    </row>
    <row r="95" spans="1:7" ht="12.75">
      <c r="A95" s="19"/>
      <c r="B95" s="18"/>
      <c r="C95" s="16"/>
      <c r="D95" s="16"/>
      <c r="E95" s="16"/>
      <c r="F95" s="16"/>
      <c r="G95" s="16"/>
    </row>
    <row r="96" spans="1:7" ht="12.75">
      <c r="A96" s="19"/>
      <c r="B96" s="18"/>
      <c r="C96" s="16"/>
      <c r="D96" s="16"/>
      <c r="E96" s="16"/>
      <c r="F96" s="16"/>
      <c r="G96" s="16"/>
    </row>
    <row r="97" spans="1:7" ht="12.75">
      <c r="A97" s="19"/>
      <c r="B97" s="18"/>
      <c r="C97" s="16"/>
      <c r="D97" s="16"/>
      <c r="E97" s="16"/>
      <c r="F97" s="16"/>
      <c r="G97" s="16"/>
    </row>
    <row r="98" spans="1:7" ht="12.75">
      <c r="A98" s="19"/>
      <c r="B98" s="18"/>
      <c r="C98" s="16"/>
      <c r="D98" s="16"/>
      <c r="E98" s="16"/>
      <c r="F98" s="16"/>
      <c r="G98" s="16"/>
    </row>
    <row r="99" spans="1:7" ht="12.75">
      <c r="A99" s="19"/>
      <c r="B99" s="18"/>
      <c r="C99" s="16"/>
      <c r="D99" s="16"/>
      <c r="E99" s="16"/>
      <c r="F99" s="16"/>
      <c r="G99" s="16"/>
    </row>
    <row r="100" spans="1:7" ht="12.75">
      <c r="A100" s="19"/>
      <c r="B100" s="18"/>
      <c r="C100" s="16"/>
      <c r="D100" s="16"/>
      <c r="E100" s="16"/>
      <c r="F100" s="16"/>
      <c r="G100" s="16"/>
    </row>
    <row r="101" spans="1:7" ht="12.75">
      <c r="A101" s="19"/>
      <c r="B101" s="18"/>
      <c r="C101" s="16"/>
      <c r="D101" s="16"/>
      <c r="E101" s="16"/>
      <c r="F101" s="16"/>
      <c r="G101" s="16"/>
    </row>
    <row r="102" spans="1:7" ht="12.75">
      <c r="A102" s="19"/>
      <c r="B102" s="18"/>
      <c r="C102" s="16"/>
      <c r="D102" s="16"/>
      <c r="E102" s="16"/>
      <c r="F102" s="16"/>
      <c r="G102" s="16"/>
    </row>
    <row r="103" spans="1:7" ht="12.75">
      <c r="A103" s="19"/>
      <c r="B103" s="18"/>
      <c r="C103" s="16"/>
      <c r="D103" s="16"/>
      <c r="E103" s="16"/>
      <c r="F103" s="16"/>
      <c r="G103" s="16"/>
    </row>
    <row r="104" spans="1:7" ht="12.75">
      <c r="A104" s="19"/>
      <c r="B104" s="18"/>
      <c r="C104" s="16"/>
      <c r="D104" s="16"/>
      <c r="E104" s="16"/>
      <c r="F104" s="16"/>
      <c r="G104" s="16"/>
    </row>
    <row r="105" spans="1:7" ht="12.75">
      <c r="A105" s="19"/>
      <c r="B105" s="18"/>
      <c r="C105" s="16"/>
      <c r="D105" s="16"/>
      <c r="E105" s="16"/>
      <c r="F105" s="16"/>
      <c r="G105" s="16"/>
    </row>
    <row r="106" spans="1:7" ht="12.75">
      <c r="A106" s="19"/>
      <c r="B106" s="18"/>
      <c r="C106" s="16"/>
      <c r="D106" s="16"/>
      <c r="E106" s="16"/>
      <c r="F106" s="16"/>
      <c r="G106" s="16"/>
    </row>
    <row r="107" spans="1:7" ht="12.75">
      <c r="A107" s="19"/>
      <c r="B107" s="18"/>
      <c r="C107" s="16"/>
      <c r="D107" s="16"/>
      <c r="E107" s="16"/>
      <c r="F107" s="16"/>
      <c r="G107" s="16"/>
    </row>
    <row r="108" spans="1:7" ht="12.75">
      <c r="A108" s="19"/>
      <c r="B108" s="18"/>
      <c r="C108" s="16"/>
      <c r="D108" s="16"/>
      <c r="E108" s="16"/>
      <c r="F108" s="16"/>
      <c r="G108" s="16"/>
    </row>
    <row r="109" spans="1:7" ht="12.75">
      <c r="A109" s="19"/>
      <c r="B109" s="18"/>
      <c r="C109" s="16"/>
      <c r="D109" s="16"/>
      <c r="E109" s="16"/>
      <c r="F109" s="16"/>
      <c r="G109" s="16"/>
    </row>
    <row r="110" spans="1:7" ht="12.75">
      <c r="A110" s="19"/>
      <c r="B110" s="18"/>
      <c r="C110" s="16"/>
      <c r="D110" s="16"/>
      <c r="E110" s="16"/>
      <c r="F110" s="16"/>
      <c r="G110" s="16"/>
    </row>
    <row r="111" spans="1:7" ht="12.75">
      <c r="A111" s="19"/>
      <c r="B111" s="18"/>
      <c r="C111" s="16"/>
      <c r="D111" s="16"/>
      <c r="E111" s="16"/>
      <c r="F111" s="16"/>
      <c r="G111" s="16"/>
    </row>
    <row r="112" spans="1:7" ht="12.75">
      <c r="A112" s="19"/>
      <c r="B112" s="18"/>
      <c r="C112" s="16"/>
      <c r="D112" s="16"/>
      <c r="E112" s="16"/>
      <c r="F112" s="16"/>
      <c r="G112" s="16"/>
    </row>
    <row r="113" spans="1:7" ht="12.75">
      <c r="A113" s="19"/>
      <c r="B113" s="18"/>
      <c r="C113" s="16"/>
      <c r="D113" s="16"/>
      <c r="E113" s="16"/>
      <c r="F113" s="16"/>
      <c r="G113" s="16"/>
    </row>
    <row r="114" spans="1:7" ht="12.75">
      <c r="A114" s="19"/>
      <c r="B114" s="18"/>
      <c r="C114" s="16"/>
      <c r="D114" s="16"/>
      <c r="E114" s="16"/>
      <c r="F114" s="16"/>
      <c r="G114" s="16"/>
    </row>
    <row r="115" spans="1:7" ht="12.75">
      <c r="A115" s="19"/>
      <c r="B115" s="18"/>
      <c r="C115" s="16"/>
      <c r="D115" s="16"/>
      <c r="E115" s="16"/>
      <c r="F115" s="16"/>
      <c r="G115" s="16"/>
    </row>
    <row r="116" spans="1:7" ht="12.75">
      <c r="A116" s="19"/>
      <c r="B116" s="18"/>
      <c r="C116" s="16"/>
      <c r="D116" s="16"/>
      <c r="E116" s="16"/>
      <c r="F116" s="16"/>
      <c r="G116" s="16"/>
    </row>
    <row r="117" spans="1:7" ht="12.75">
      <c r="A117" s="19"/>
      <c r="B117" s="18"/>
      <c r="C117" s="16"/>
      <c r="D117" s="16"/>
      <c r="E117" s="16"/>
      <c r="F117" s="16"/>
      <c r="G117" s="16"/>
    </row>
    <row r="118" spans="1:7" ht="12.75">
      <c r="A118" s="19"/>
      <c r="B118" s="18"/>
      <c r="C118" s="16"/>
      <c r="D118" s="16"/>
      <c r="E118" s="16"/>
      <c r="F118" s="16"/>
      <c r="G118" s="16"/>
    </row>
    <row r="119" spans="1:7" ht="12.75">
      <c r="A119" s="19"/>
      <c r="B119" s="18"/>
      <c r="C119" s="16"/>
      <c r="D119" s="16"/>
      <c r="E119" s="16"/>
      <c r="F119" s="16"/>
      <c r="G119" s="16"/>
    </row>
    <row r="120" spans="1:7" ht="12.75">
      <c r="A120" s="19"/>
      <c r="B120" s="18"/>
      <c r="C120" s="16"/>
      <c r="D120" s="16"/>
      <c r="E120" s="16"/>
      <c r="F120" s="16"/>
      <c r="G120" s="16"/>
    </row>
    <row r="121" spans="1:7" ht="12.75">
      <c r="A121" s="19"/>
      <c r="B121" s="18"/>
      <c r="C121" s="16"/>
      <c r="D121" s="16"/>
      <c r="E121" s="16"/>
      <c r="F121" s="16"/>
      <c r="G121" s="16"/>
    </row>
    <row r="122" spans="1:7" ht="12.75">
      <c r="A122" s="19"/>
      <c r="B122" s="18"/>
      <c r="C122" s="16"/>
      <c r="D122" s="16"/>
      <c r="E122" s="16"/>
      <c r="F122" s="16"/>
      <c r="G122" s="16"/>
    </row>
    <row r="123" spans="1:7" ht="12.75">
      <c r="A123" s="19"/>
      <c r="B123" s="18"/>
      <c r="C123" s="16"/>
      <c r="D123" s="16"/>
      <c r="E123" s="16"/>
      <c r="F123" s="16"/>
      <c r="G123" s="16"/>
    </row>
    <row r="124" spans="1:7" ht="12.75">
      <c r="A124" s="19"/>
      <c r="B124" s="18"/>
      <c r="C124" s="16"/>
      <c r="D124" s="16"/>
      <c r="E124" s="16"/>
      <c r="F124" s="16"/>
      <c r="G124" s="16"/>
    </row>
    <row r="125" spans="1:7" ht="12.75">
      <c r="A125" s="19"/>
      <c r="B125" s="18"/>
      <c r="C125" s="16"/>
      <c r="D125" s="16"/>
      <c r="E125" s="16"/>
      <c r="F125" s="16"/>
      <c r="G125" s="16"/>
    </row>
    <row r="126" spans="1:7" ht="12.75">
      <c r="A126" s="19"/>
      <c r="B126" s="18"/>
      <c r="C126" s="16"/>
      <c r="D126" s="16"/>
      <c r="E126" s="16"/>
      <c r="F126" s="16"/>
      <c r="G126" s="16"/>
    </row>
    <row r="127" spans="1:7" ht="12.75">
      <c r="A127" s="19"/>
      <c r="B127" s="18"/>
      <c r="C127" s="16"/>
      <c r="D127" s="16"/>
      <c r="E127" s="16"/>
      <c r="F127" s="16"/>
      <c r="G127" s="16"/>
    </row>
    <row r="128" spans="1:7" ht="12.75">
      <c r="A128" s="19"/>
      <c r="B128" s="18"/>
      <c r="C128" s="16"/>
      <c r="D128" s="16"/>
      <c r="E128" s="16"/>
      <c r="F128" s="16"/>
      <c r="G128" s="16"/>
    </row>
    <row r="129" spans="1:7" ht="12.75">
      <c r="A129" s="19"/>
      <c r="B129" s="18"/>
      <c r="C129" s="16"/>
      <c r="D129" s="16"/>
      <c r="E129" s="16"/>
      <c r="F129" s="16"/>
      <c r="G129" s="16"/>
    </row>
    <row r="130" spans="1:7" ht="12.75">
      <c r="A130" s="19"/>
      <c r="B130" s="18"/>
      <c r="C130" s="16"/>
      <c r="D130" s="16"/>
      <c r="E130" s="16"/>
      <c r="F130" s="16"/>
      <c r="G130" s="16"/>
    </row>
    <row r="131" spans="1:7" ht="12.75">
      <c r="A131" s="19"/>
      <c r="B131" s="18"/>
      <c r="C131" s="16"/>
      <c r="D131" s="16"/>
      <c r="E131" s="16"/>
      <c r="F131" s="16"/>
      <c r="G131" s="16"/>
    </row>
    <row r="132" spans="1:7" ht="12.75">
      <c r="A132" s="19"/>
      <c r="B132" s="18"/>
      <c r="C132" s="16"/>
      <c r="D132" s="16"/>
      <c r="E132" s="16"/>
      <c r="F132" s="16"/>
      <c r="G132" s="16"/>
    </row>
    <row r="133" spans="1:7" ht="12.75">
      <c r="A133" s="19"/>
      <c r="B133" s="18"/>
      <c r="C133" s="16"/>
      <c r="D133" s="16"/>
      <c r="E133" s="16"/>
      <c r="F133" s="16"/>
      <c r="G133" s="16"/>
    </row>
    <row r="134" spans="1:7" ht="12.75">
      <c r="A134" s="19"/>
      <c r="B134" s="18"/>
      <c r="C134" s="16"/>
      <c r="D134" s="16"/>
      <c r="E134" s="16"/>
      <c r="F134" s="16"/>
      <c r="G134" s="16"/>
    </row>
    <row r="135" spans="1:7" ht="12.75">
      <c r="A135" s="19"/>
      <c r="B135" s="18"/>
      <c r="C135" s="16"/>
      <c r="D135" s="16"/>
      <c r="E135" s="16"/>
      <c r="F135" s="16"/>
      <c r="G135" s="16"/>
    </row>
    <row r="136" spans="1:7" ht="12.75">
      <c r="A136" s="19"/>
      <c r="B136" s="18"/>
      <c r="C136" s="16"/>
      <c r="D136" s="16"/>
      <c r="E136" s="16"/>
      <c r="F136" s="16"/>
      <c r="G136" s="16"/>
    </row>
    <row r="137" spans="1:7" ht="12.75">
      <c r="A137" s="19"/>
      <c r="B137" s="18"/>
      <c r="C137" s="16"/>
      <c r="D137" s="16"/>
      <c r="E137" s="16"/>
      <c r="F137" s="16"/>
      <c r="G137" s="16"/>
    </row>
    <row r="138" spans="1:7" ht="12.75">
      <c r="A138" s="19"/>
      <c r="B138" s="18"/>
      <c r="C138" s="16"/>
      <c r="D138" s="16"/>
      <c r="E138" s="16"/>
      <c r="F138" s="16"/>
      <c r="G138" s="16"/>
    </row>
    <row r="139" spans="1:7" ht="12.75">
      <c r="A139" s="19"/>
      <c r="B139" s="18"/>
      <c r="C139" s="16"/>
      <c r="D139" s="16"/>
      <c r="E139" s="16"/>
      <c r="F139" s="16"/>
      <c r="G139" s="16"/>
    </row>
    <row r="140" spans="1:7" ht="12.75">
      <c r="A140" s="19"/>
      <c r="B140" s="18"/>
      <c r="C140" s="16"/>
      <c r="D140" s="16"/>
      <c r="E140" s="16"/>
      <c r="F140" s="16"/>
      <c r="G140" s="16"/>
    </row>
    <row r="141" spans="1:7" ht="12.75">
      <c r="A141" s="19"/>
      <c r="B141" s="18"/>
      <c r="C141" s="16"/>
      <c r="D141" s="16"/>
      <c r="E141" s="16"/>
      <c r="F141" s="16"/>
      <c r="G141" s="16"/>
    </row>
    <row r="142" spans="1:7" ht="12.75">
      <c r="A142" s="19"/>
      <c r="B142" s="18"/>
      <c r="C142" s="16"/>
      <c r="D142" s="16"/>
      <c r="E142" s="16"/>
      <c r="F142" s="16"/>
      <c r="G142" s="16"/>
    </row>
    <row r="143" spans="1:7" ht="12.75">
      <c r="A143" s="19"/>
      <c r="B143" s="18"/>
      <c r="C143" s="16"/>
      <c r="D143" s="16"/>
      <c r="E143" s="16"/>
      <c r="F143" s="16"/>
      <c r="G143" s="16"/>
    </row>
    <row r="144" spans="1:7" ht="12.75">
      <c r="A144" s="19"/>
      <c r="B144" s="18"/>
      <c r="C144" s="16"/>
      <c r="D144" s="16"/>
      <c r="E144" s="16"/>
      <c r="F144" s="16"/>
      <c r="G144" s="16"/>
    </row>
    <row r="145" spans="1:7" ht="12.75">
      <c r="A145" s="19"/>
      <c r="B145" s="18"/>
      <c r="C145" s="16"/>
      <c r="D145" s="16"/>
      <c r="E145" s="16"/>
      <c r="F145" s="16"/>
      <c r="G145" s="16"/>
    </row>
    <row r="146" spans="1:7" ht="12.75">
      <c r="A146" s="19"/>
      <c r="B146" s="18"/>
      <c r="C146" s="16"/>
      <c r="D146" s="16"/>
      <c r="E146" s="16"/>
      <c r="F146" s="16"/>
      <c r="G146" s="16"/>
    </row>
    <row r="147" spans="1:7" ht="12.75">
      <c r="A147" s="19"/>
      <c r="B147" s="18"/>
      <c r="C147" s="16"/>
      <c r="D147" s="16"/>
      <c r="E147" s="16"/>
      <c r="F147" s="16"/>
      <c r="G147" s="16"/>
    </row>
    <row r="148" spans="1:7" ht="12.75">
      <c r="A148" s="19"/>
      <c r="B148" s="18"/>
      <c r="C148" s="16"/>
      <c r="D148" s="16"/>
      <c r="E148" s="16"/>
      <c r="F148" s="16"/>
      <c r="G148" s="16"/>
    </row>
    <row r="149" spans="1:7" ht="12.75">
      <c r="A149" s="19"/>
      <c r="B149" s="18"/>
      <c r="C149" s="16"/>
      <c r="D149" s="16"/>
      <c r="E149" s="16"/>
      <c r="F149" s="16"/>
      <c r="G149" s="16"/>
    </row>
    <row r="150" spans="1:7" ht="12.75">
      <c r="A150" s="19"/>
      <c r="B150" s="18"/>
      <c r="C150" s="16"/>
      <c r="D150" s="16"/>
      <c r="E150" s="16"/>
      <c r="F150" s="16"/>
      <c r="G150" s="16"/>
    </row>
    <row r="151" spans="1:7" ht="12.75">
      <c r="A151" s="19"/>
      <c r="B151" s="18"/>
      <c r="C151" s="16"/>
      <c r="D151" s="16"/>
      <c r="E151" s="16"/>
      <c r="F151" s="16"/>
      <c r="G151" s="16"/>
    </row>
    <row r="152" spans="1:7" ht="12.75">
      <c r="A152" s="19"/>
      <c r="B152" s="18"/>
      <c r="C152" s="16"/>
      <c r="D152" s="16"/>
      <c r="E152" s="16"/>
      <c r="F152" s="16"/>
      <c r="G152" s="16"/>
    </row>
    <row r="153" spans="1:7" ht="12.75">
      <c r="A153" s="19"/>
      <c r="B153" s="18"/>
      <c r="C153" s="16"/>
      <c r="D153" s="16"/>
      <c r="E153" s="16"/>
      <c r="F153" s="16"/>
      <c r="G153" s="16"/>
    </row>
    <row r="154" spans="1:7" ht="12.75">
      <c r="A154" s="19"/>
      <c r="B154" s="18"/>
      <c r="C154" s="16"/>
      <c r="D154" s="16"/>
      <c r="E154" s="16"/>
      <c r="F154" s="16"/>
      <c r="G154" s="16"/>
    </row>
    <row r="155" spans="1:7" ht="12.75">
      <c r="A155" s="19"/>
      <c r="B155" s="18"/>
      <c r="C155" s="16"/>
      <c r="D155" s="16"/>
      <c r="E155" s="16"/>
      <c r="F155" s="16"/>
      <c r="G155" s="16"/>
    </row>
    <row r="156" spans="1:7" ht="12.75">
      <c r="A156" s="19"/>
      <c r="B156" s="18"/>
      <c r="C156" s="16"/>
      <c r="D156" s="16"/>
      <c r="E156" s="16"/>
      <c r="F156" s="16"/>
      <c r="G156" s="16"/>
    </row>
    <row r="157" spans="1:7" ht="12.75">
      <c r="A157" s="19"/>
      <c r="B157" s="18"/>
      <c r="C157" s="16"/>
      <c r="D157" s="16"/>
      <c r="E157" s="16"/>
      <c r="F157" s="16"/>
      <c r="G157" s="16"/>
    </row>
    <row r="158" spans="1:7" ht="12.75">
      <c r="A158" s="19"/>
      <c r="B158" s="18"/>
      <c r="C158" s="16"/>
      <c r="D158" s="16"/>
      <c r="E158" s="16"/>
      <c r="F158" s="16"/>
      <c r="G158" s="16"/>
    </row>
    <row r="159" spans="1:7" ht="12.75">
      <c r="A159" s="19"/>
      <c r="B159" s="18"/>
      <c r="C159" s="16"/>
      <c r="D159" s="16"/>
      <c r="E159" s="16"/>
      <c r="F159" s="16"/>
      <c r="G159" s="16"/>
    </row>
    <row r="160" spans="1:7" ht="12.75">
      <c r="A160" s="19"/>
      <c r="B160" s="18"/>
      <c r="C160" s="16"/>
      <c r="D160" s="16"/>
      <c r="E160" s="16"/>
      <c r="F160" s="16"/>
      <c r="G160" s="16"/>
    </row>
    <row r="161" spans="1:7" ht="12.75">
      <c r="A161" s="19"/>
      <c r="B161" s="18"/>
      <c r="C161" s="16"/>
      <c r="D161" s="16"/>
      <c r="E161" s="16"/>
      <c r="F161" s="16"/>
      <c r="G161" s="16"/>
    </row>
    <row r="162" spans="1:7" ht="12.75">
      <c r="A162" s="19"/>
      <c r="B162" s="18"/>
      <c r="C162" s="16"/>
      <c r="D162" s="16"/>
      <c r="E162" s="16"/>
      <c r="F162" s="16"/>
      <c r="G162" s="16"/>
    </row>
    <row r="163" spans="1:7" ht="12.75">
      <c r="A163" s="19"/>
      <c r="B163" s="18"/>
      <c r="C163" s="16"/>
      <c r="D163" s="16"/>
      <c r="E163" s="16"/>
      <c r="F163" s="16"/>
      <c r="G163" s="16"/>
    </row>
    <row r="164" spans="1:7" ht="12.75">
      <c r="A164" s="19"/>
      <c r="B164" s="18"/>
      <c r="C164" s="16"/>
      <c r="D164" s="16"/>
      <c r="E164" s="16"/>
      <c r="F164" s="16"/>
      <c r="G164" s="16"/>
    </row>
    <row r="165" spans="1:7" ht="12.75">
      <c r="A165" s="19"/>
      <c r="B165" s="18"/>
      <c r="C165" s="16"/>
      <c r="D165" s="16"/>
      <c r="E165" s="16"/>
      <c r="F165" s="16"/>
      <c r="G165" s="16"/>
    </row>
    <row r="166" spans="1:7" ht="12.75">
      <c r="A166" s="19"/>
      <c r="B166" s="18"/>
      <c r="C166" s="16"/>
      <c r="D166" s="16"/>
      <c r="E166" s="16"/>
      <c r="F166" s="16"/>
      <c r="G166" s="16"/>
    </row>
    <row r="167" spans="1:7" ht="12.75">
      <c r="A167" s="19"/>
      <c r="B167" s="18"/>
      <c r="C167" s="16"/>
      <c r="D167" s="16"/>
      <c r="E167" s="16"/>
      <c r="F167" s="16"/>
      <c r="G167" s="16"/>
    </row>
    <row r="168" spans="1:7" ht="12.75">
      <c r="A168" s="19"/>
      <c r="B168" s="18"/>
      <c r="C168" s="16"/>
      <c r="D168" s="16"/>
      <c r="E168" s="16"/>
      <c r="F168" s="16"/>
      <c r="G168" s="16"/>
    </row>
    <row r="169" spans="1:7" ht="12.75">
      <c r="A169" s="19"/>
      <c r="B169" s="18"/>
      <c r="C169" s="16"/>
      <c r="D169" s="16"/>
      <c r="E169" s="16"/>
      <c r="F169" s="16"/>
      <c r="G169" s="16"/>
    </row>
    <row r="170" spans="1:7" ht="12.75">
      <c r="A170" s="19"/>
      <c r="B170" s="18"/>
      <c r="C170" s="16"/>
      <c r="D170" s="16"/>
      <c r="E170" s="16"/>
      <c r="F170" s="16"/>
      <c r="G170" s="16"/>
    </row>
    <row r="171" spans="1:7" ht="12.75">
      <c r="A171" s="19"/>
      <c r="B171" s="18"/>
      <c r="C171" s="16"/>
      <c r="D171" s="16"/>
      <c r="E171" s="16"/>
      <c r="F171" s="16"/>
      <c r="G171" s="16"/>
    </row>
    <row r="172" spans="1:7" ht="12.75">
      <c r="A172" s="19"/>
      <c r="B172" s="18"/>
      <c r="C172" s="16"/>
      <c r="D172" s="16"/>
      <c r="E172" s="16"/>
      <c r="F172" s="16"/>
      <c r="G172" s="16"/>
    </row>
    <row r="173" spans="1:7" ht="12.75">
      <c r="A173" s="19"/>
      <c r="B173" s="18"/>
      <c r="C173" s="16"/>
      <c r="D173" s="16"/>
      <c r="E173" s="16"/>
      <c r="F173" s="16"/>
      <c r="G173" s="16"/>
    </row>
    <row r="174" spans="1:7" ht="12.75">
      <c r="A174" s="19"/>
      <c r="B174" s="18"/>
      <c r="C174" s="16"/>
      <c r="D174" s="16"/>
      <c r="E174" s="16"/>
      <c r="F174" s="16"/>
      <c r="G174" s="16"/>
    </row>
    <row r="175" spans="1:7" ht="12.75">
      <c r="A175" s="19"/>
      <c r="B175" s="18"/>
      <c r="C175" s="16"/>
      <c r="D175" s="16"/>
      <c r="E175" s="16"/>
      <c r="F175" s="16"/>
      <c r="G175" s="16"/>
    </row>
    <row r="176" spans="1:7" ht="12.75">
      <c r="A176" s="19"/>
      <c r="B176" s="18"/>
      <c r="C176" s="16"/>
      <c r="D176" s="16"/>
      <c r="E176" s="16"/>
      <c r="F176" s="16"/>
      <c r="G176" s="16"/>
    </row>
    <row r="177" spans="1:7" ht="12.75">
      <c r="A177" s="19"/>
      <c r="B177" s="18"/>
      <c r="C177" s="16"/>
      <c r="D177" s="16"/>
      <c r="E177" s="16"/>
      <c r="F177" s="16"/>
      <c r="G177" s="16"/>
    </row>
    <row r="178" spans="1:7" ht="12.75">
      <c r="A178" s="19"/>
      <c r="B178" s="18"/>
      <c r="C178" s="16"/>
      <c r="D178" s="16"/>
      <c r="E178" s="16"/>
      <c r="F178" s="16"/>
      <c r="G178" s="16"/>
    </row>
    <row r="179" spans="1:7" ht="12.75">
      <c r="A179" s="19"/>
      <c r="B179" s="18"/>
      <c r="C179" s="16"/>
      <c r="D179" s="16"/>
      <c r="E179" s="16"/>
      <c r="F179" s="16"/>
      <c r="G179" s="16"/>
    </row>
    <row r="180" spans="1:7" ht="12.75">
      <c r="A180" s="19"/>
      <c r="B180" s="18"/>
      <c r="C180" s="16"/>
      <c r="D180" s="16"/>
      <c r="E180" s="16"/>
      <c r="F180" s="16"/>
      <c r="G180" s="16"/>
    </row>
    <row r="181" spans="1:7" ht="12.75">
      <c r="A181" s="19"/>
      <c r="B181" s="18"/>
      <c r="C181" s="16"/>
      <c r="D181" s="16"/>
      <c r="E181" s="16"/>
      <c r="F181" s="16"/>
      <c r="G181" s="16"/>
    </row>
    <row r="182" spans="1:7" ht="12.75">
      <c r="A182" s="19"/>
      <c r="B182" s="18"/>
      <c r="C182" s="16"/>
      <c r="D182" s="16"/>
      <c r="E182" s="16"/>
      <c r="F182" s="16"/>
      <c r="G182" s="16"/>
    </row>
    <row r="183" spans="1:7" ht="12.75">
      <c r="A183" s="19"/>
      <c r="B183" s="18"/>
      <c r="C183" s="16"/>
      <c r="D183" s="16"/>
      <c r="E183" s="16"/>
      <c r="F183" s="16"/>
      <c r="G183" s="16"/>
    </row>
    <row r="184" spans="1:7" ht="12.75">
      <c r="A184" s="19"/>
      <c r="B184" s="18"/>
      <c r="C184" s="16"/>
      <c r="D184" s="16"/>
      <c r="E184" s="16"/>
      <c r="F184" s="16"/>
      <c r="G184" s="16"/>
    </row>
    <row r="185" spans="1:7" ht="12.75">
      <c r="A185" s="19"/>
      <c r="B185" s="18"/>
      <c r="C185" s="16"/>
      <c r="D185" s="16"/>
      <c r="E185" s="16"/>
      <c r="F185" s="16"/>
      <c r="G185" s="16"/>
    </row>
    <row r="186" spans="1:7" ht="12.75">
      <c r="A186" s="19"/>
      <c r="B186" s="18"/>
      <c r="C186" s="16"/>
      <c r="D186" s="16"/>
      <c r="E186" s="16"/>
      <c r="F186" s="16"/>
      <c r="G186" s="16"/>
    </row>
    <row r="187" spans="1:7" ht="12.75">
      <c r="A187" s="19"/>
      <c r="B187" s="18"/>
      <c r="C187" s="16"/>
      <c r="D187" s="16"/>
      <c r="E187" s="16"/>
      <c r="F187" s="16"/>
      <c r="G187" s="16"/>
    </row>
    <row r="188" spans="1:7" ht="12.75">
      <c r="A188" s="19"/>
      <c r="B188" s="18"/>
      <c r="C188" s="16"/>
      <c r="D188" s="16"/>
      <c r="E188" s="16"/>
      <c r="F188" s="16"/>
      <c r="G188" s="16"/>
    </row>
    <row r="189" spans="1:7" ht="12.75">
      <c r="A189" s="19"/>
      <c r="B189" s="18"/>
      <c r="C189" s="16"/>
      <c r="D189" s="16"/>
      <c r="E189" s="16"/>
      <c r="F189" s="16"/>
      <c r="G189" s="16"/>
    </row>
    <row r="190" spans="1:7" ht="12.75">
      <c r="A190" s="19"/>
      <c r="B190" s="18"/>
      <c r="C190" s="16"/>
      <c r="D190" s="16"/>
      <c r="E190" s="16"/>
      <c r="F190" s="16"/>
      <c r="G190" s="16"/>
    </row>
    <row r="191" spans="1:7" ht="12.75">
      <c r="A191" s="19"/>
      <c r="B191" s="18"/>
      <c r="C191" s="16"/>
      <c r="D191" s="16"/>
      <c r="E191" s="16"/>
      <c r="F191" s="16"/>
      <c r="G191" s="16"/>
    </row>
    <row r="192" spans="1:7" ht="12.75">
      <c r="A192" s="19"/>
      <c r="B192" s="18"/>
      <c r="C192" s="16"/>
      <c r="D192" s="16"/>
      <c r="E192" s="16"/>
      <c r="F192" s="16"/>
      <c r="G192" s="16"/>
    </row>
    <row r="193" spans="1:7" ht="12.75">
      <c r="A193" s="19"/>
      <c r="B193" s="18"/>
      <c r="C193" s="16"/>
      <c r="D193" s="16"/>
      <c r="E193" s="16"/>
      <c r="F193" s="16"/>
      <c r="G193" s="16"/>
    </row>
    <row r="194" spans="1:7" ht="12.75">
      <c r="A194" s="19"/>
      <c r="B194" s="18"/>
      <c r="C194" s="16"/>
      <c r="D194" s="16"/>
      <c r="E194" s="16"/>
      <c r="F194" s="16"/>
      <c r="G194" s="16"/>
    </row>
    <row r="195" spans="1:7" ht="12.75">
      <c r="A195" s="19"/>
      <c r="B195" s="18"/>
      <c r="C195" s="16"/>
      <c r="D195" s="16"/>
      <c r="E195" s="16"/>
      <c r="F195" s="16"/>
      <c r="G195" s="16"/>
    </row>
    <row r="196" spans="1:7" ht="12.75">
      <c r="A196" s="19"/>
      <c r="B196" s="18"/>
      <c r="C196" s="16"/>
      <c r="D196" s="16"/>
      <c r="E196" s="16"/>
      <c r="F196" s="16"/>
      <c r="G196" s="16"/>
    </row>
    <row r="197" spans="1:7" ht="12.75">
      <c r="A197" s="19"/>
      <c r="B197" s="18"/>
      <c r="C197" s="16"/>
      <c r="D197" s="16"/>
      <c r="E197" s="16"/>
      <c r="F197" s="16"/>
      <c r="G197" s="16"/>
    </row>
    <row r="198" spans="1:7" ht="12.75">
      <c r="A198" s="19"/>
      <c r="B198" s="18"/>
      <c r="C198" s="16"/>
      <c r="D198" s="16"/>
      <c r="E198" s="16"/>
      <c r="F198" s="16"/>
      <c r="G198" s="16"/>
    </row>
    <row r="199" spans="1:7" ht="12.75">
      <c r="A199" s="19"/>
      <c r="B199" s="18"/>
      <c r="C199" s="16"/>
      <c r="D199" s="16"/>
      <c r="E199" s="16"/>
      <c r="F199" s="16"/>
      <c r="G199" s="16"/>
    </row>
    <row r="200" spans="1:7" ht="12.75">
      <c r="A200" s="19"/>
      <c r="B200" s="18"/>
      <c r="C200" s="16"/>
      <c r="D200" s="16"/>
      <c r="E200" s="16"/>
      <c r="F200" s="16"/>
      <c r="G200" s="16"/>
    </row>
    <row r="201" spans="1:7" ht="12.75">
      <c r="A201" s="19"/>
      <c r="B201" s="18"/>
      <c r="C201" s="16"/>
      <c r="D201" s="16"/>
      <c r="E201" s="16"/>
      <c r="F201" s="16"/>
      <c r="G201" s="16"/>
    </row>
    <row r="202" spans="1:7" ht="12.75">
      <c r="A202" s="19"/>
      <c r="B202" s="18"/>
      <c r="C202" s="16"/>
      <c r="D202" s="16"/>
      <c r="E202" s="16"/>
      <c r="F202" s="16"/>
      <c r="G202" s="16"/>
    </row>
    <row r="203" spans="1:7" ht="12.75">
      <c r="A203" s="19"/>
      <c r="B203" s="18"/>
      <c r="C203" s="16"/>
      <c r="D203" s="16"/>
      <c r="E203" s="16"/>
      <c r="F203" s="16"/>
      <c r="G203" s="16"/>
    </row>
    <row r="204" spans="1:7" ht="12.75">
      <c r="A204" s="19"/>
      <c r="B204" s="18"/>
      <c r="C204" s="16"/>
      <c r="D204" s="16"/>
      <c r="E204" s="16"/>
      <c r="F204" s="16"/>
      <c r="G204" s="16"/>
    </row>
    <row r="205" spans="1:7" ht="12.75">
      <c r="A205" s="19"/>
      <c r="B205" s="18"/>
      <c r="C205" s="16"/>
      <c r="D205" s="16"/>
      <c r="E205" s="16"/>
      <c r="F205" s="16"/>
      <c r="G205" s="16"/>
    </row>
    <row r="206" spans="1:7" ht="12.75">
      <c r="A206" s="19"/>
      <c r="B206" s="18"/>
      <c r="C206" s="16"/>
      <c r="D206" s="16"/>
      <c r="E206" s="16"/>
      <c r="F206" s="16"/>
      <c r="G206" s="16"/>
    </row>
    <row r="207" spans="1:7" ht="12.75">
      <c r="A207" s="19"/>
      <c r="B207" s="18"/>
      <c r="C207" s="16"/>
      <c r="D207" s="16"/>
      <c r="E207" s="16"/>
      <c r="F207" s="16"/>
      <c r="G207" s="16"/>
    </row>
    <row r="208" spans="1:7" ht="12.75">
      <c r="A208" s="19"/>
      <c r="B208" s="18"/>
      <c r="C208" s="16"/>
      <c r="D208" s="16"/>
      <c r="E208" s="16"/>
      <c r="F208" s="16"/>
      <c r="G208" s="16"/>
    </row>
    <row r="209" spans="1:7" ht="12.75">
      <c r="A209" s="19"/>
      <c r="B209" s="18"/>
      <c r="C209" s="16"/>
      <c r="D209" s="16"/>
      <c r="E209" s="16"/>
      <c r="F209" s="16"/>
      <c r="G209" s="16"/>
    </row>
    <row r="210" spans="1:7" ht="12.75">
      <c r="A210" s="19"/>
      <c r="B210" s="18"/>
      <c r="C210" s="16"/>
      <c r="D210" s="16"/>
      <c r="E210" s="16"/>
      <c r="F210" s="16"/>
      <c r="G210" s="16"/>
    </row>
    <row r="211" spans="1:7" ht="12.75">
      <c r="A211" s="19"/>
      <c r="B211" s="18"/>
      <c r="C211" s="16"/>
      <c r="D211" s="16"/>
      <c r="E211" s="16"/>
      <c r="F211" s="16"/>
      <c r="G211" s="16"/>
    </row>
    <row r="212" spans="1:7" ht="12.75">
      <c r="A212" s="19"/>
      <c r="B212" s="18"/>
      <c r="C212" s="16"/>
      <c r="D212" s="16"/>
      <c r="E212" s="16"/>
      <c r="F212" s="16"/>
      <c r="G212" s="16"/>
    </row>
    <row r="213" spans="1:7" ht="12.75">
      <c r="A213" s="19"/>
      <c r="B213" s="18"/>
      <c r="C213" s="16"/>
      <c r="D213" s="16"/>
      <c r="E213" s="16"/>
      <c r="F213" s="16"/>
      <c r="G213" s="16"/>
    </row>
    <row r="214" spans="1:7" ht="12.75">
      <c r="A214" s="19"/>
      <c r="B214" s="18"/>
      <c r="C214" s="16"/>
      <c r="D214" s="16"/>
      <c r="E214" s="16"/>
      <c r="F214" s="16"/>
      <c r="G214" s="16"/>
    </row>
    <row r="215" spans="1:7" ht="12.75">
      <c r="A215" s="19"/>
      <c r="B215" s="18"/>
      <c r="C215" s="16"/>
      <c r="D215" s="16"/>
      <c r="E215" s="16"/>
      <c r="F215" s="16"/>
      <c r="G215" s="16"/>
    </row>
    <row r="216" spans="1:7" ht="12.75">
      <c r="A216" s="19"/>
      <c r="B216" s="18"/>
      <c r="C216" s="16"/>
      <c r="D216" s="16"/>
      <c r="E216" s="16"/>
      <c r="F216" s="16"/>
      <c r="G216" s="16"/>
    </row>
    <row r="217" spans="1:7" ht="12.75">
      <c r="A217" s="19"/>
      <c r="B217" s="18"/>
      <c r="C217" s="16"/>
      <c r="D217" s="16"/>
      <c r="E217" s="16"/>
      <c r="F217" s="16"/>
      <c r="G217" s="16"/>
    </row>
    <row r="218" spans="1:7" ht="12.75">
      <c r="A218" s="19"/>
      <c r="B218" s="18"/>
      <c r="C218" s="16"/>
      <c r="D218" s="16"/>
      <c r="E218" s="16"/>
      <c r="F218" s="16"/>
      <c r="G218" s="16"/>
    </row>
    <row r="219" spans="1:7" ht="12.75">
      <c r="A219" s="19"/>
      <c r="B219" s="18"/>
      <c r="C219" s="16"/>
      <c r="D219" s="16"/>
      <c r="E219" s="16"/>
      <c r="F219" s="16"/>
      <c r="G219" s="16"/>
    </row>
    <row r="220" spans="1:7" ht="12.75">
      <c r="A220" s="19"/>
      <c r="B220" s="18"/>
      <c r="C220" s="16"/>
      <c r="D220" s="16"/>
      <c r="E220" s="16"/>
      <c r="F220" s="16"/>
      <c r="G220" s="16"/>
    </row>
    <row r="221" spans="1:7" ht="12.75">
      <c r="A221" s="19"/>
      <c r="B221" s="18"/>
      <c r="C221" s="16"/>
      <c r="D221" s="16"/>
      <c r="E221" s="16"/>
      <c r="F221" s="16"/>
      <c r="G221" s="16"/>
    </row>
    <row r="222" spans="1:7" ht="12.75">
      <c r="A222" s="19"/>
      <c r="B222" s="18"/>
      <c r="C222" s="16"/>
      <c r="D222" s="16"/>
      <c r="E222" s="16"/>
      <c r="F222" s="16"/>
      <c r="G222" s="16"/>
    </row>
    <row r="223" spans="1:7" ht="12.75">
      <c r="A223" s="19"/>
      <c r="B223" s="18"/>
      <c r="C223" s="16"/>
      <c r="D223" s="16"/>
      <c r="E223" s="16"/>
      <c r="F223" s="16"/>
      <c r="G223" s="16"/>
    </row>
    <row r="224" spans="1:7" ht="12.75">
      <c r="A224" s="19"/>
      <c r="B224" s="18"/>
      <c r="C224" s="16"/>
      <c r="D224" s="16"/>
      <c r="E224" s="16"/>
      <c r="F224" s="16"/>
      <c r="G224" s="16"/>
    </row>
    <row r="225" spans="1:7" ht="12.75">
      <c r="A225" s="19"/>
      <c r="B225" s="18"/>
      <c r="C225" s="16"/>
      <c r="D225" s="16"/>
      <c r="E225" s="16"/>
      <c r="F225" s="16"/>
      <c r="G225" s="16"/>
    </row>
    <row r="226" spans="1:7" ht="12.75">
      <c r="A226" s="19"/>
      <c r="B226" s="18"/>
      <c r="C226" s="16"/>
      <c r="D226" s="16"/>
      <c r="E226" s="16"/>
      <c r="F226" s="16"/>
      <c r="G226" s="16"/>
    </row>
    <row r="227" spans="1:7" ht="12.75">
      <c r="A227" s="19"/>
      <c r="B227" s="18"/>
      <c r="C227" s="16"/>
      <c r="D227" s="16"/>
      <c r="E227" s="16"/>
      <c r="F227" s="16"/>
      <c r="G227" s="16"/>
    </row>
    <row r="228" spans="1:7" ht="12.75">
      <c r="A228" s="19"/>
      <c r="B228" s="18"/>
      <c r="C228" s="16"/>
      <c r="D228" s="16"/>
      <c r="E228" s="16"/>
      <c r="F228" s="16"/>
      <c r="G228" s="16"/>
    </row>
    <row r="229" spans="1:7" ht="12.75">
      <c r="A229" s="19"/>
      <c r="B229" s="18"/>
      <c r="C229" s="16"/>
      <c r="D229" s="16"/>
      <c r="E229" s="16"/>
      <c r="F229" s="16"/>
      <c r="G229" s="16"/>
    </row>
    <row r="230" spans="1:7" ht="12.75">
      <c r="A230" s="19"/>
      <c r="B230" s="18"/>
      <c r="C230" s="16"/>
      <c r="D230" s="16"/>
      <c r="E230" s="16"/>
      <c r="F230" s="16"/>
      <c r="G230" s="16"/>
    </row>
    <row r="231" spans="1:7" ht="12.75">
      <c r="A231" s="19"/>
      <c r="B231" s="18"/>
      <c r="C231" s="16"/>
      <c r="D231" s="16"/>
      <c r="E231" s="16"/>
      <c r="F231" s="16"/>
      <c r="G231" s="16"/>
    </row>
    <row r="232" spans="1:7" ht="12.75">
      <c r="A232" s="19"/>
      <c r="B232" s="18"/>
      <c r="C232" s="16"/>
      <c r="D232" s="16"/>
      <c r="E232" s="16"/>
      <c r="F232" s="16"/>
      <c r="G232" s="16"/>
    </row>
    <row r="233" spans="1:7" ht="12.75">
      <c r="A233" s="19"/>
      <c r="B233" s="18"/>
      <c r="C233" s="16"/>
      <c r="D233" s="16"/>
      <c r="E233" s="16"/>
      <c r="F233" s="16"/>
      <c r="G233" s="16"/>
    </row>
    <row r="234" spans="1:7" ht="12.75">
      <c r="A234" s="19"/>
      <c r="B234" s="18"/>
      <c r="C234" s="16"/>
      <c r="D234" s="16"/>
      <c r="E234" s="16"/>
      <c r="F234" s="16"/>
      <c r="G234" s="16"/>
    </row>
    <row r="235" spans="1:7" ht="12.75">
      <c r="A235" s="19"/>
      <c r="B235" s="18"/>
      <c r="C235" s="16"/>
      <c r="D235" s="16"/>
      <c r="E235" s="16"/>
      <c r="F235" s="16"/>
      <c r="G235" s="16"/>
    </row>
    <row r="236" spans="1:7" ht="12.75">
      <c r="A236" s="19"/>
      <c r="B236" s="18"/>
      <c r="C236" s="16"/>
      <c r="D236" s="16"/>
      <c r="E236" s="16"/>
      <c r="F236" s="16"/>
      <c r="G236" s="16"/>
    </row>
    <row r="237" spans="1:7" ht="12.75">
      <c r="A237" s="19"/>
      <c r="B237" s="18"/>
      <c r="C237" s="16"/>
      <c r="D237" s="16"/>
      <c r="E237" s="16"/>
      <c r="F237" s="16"/>
      <c r="G237" s="16"/>
    </row>
    <row r="238" spans="1:7" ht="12.75">
      <c r="A238" s="19"/>
      <c r="B238" s="18"/>
      <c r="C238" s="16"/>
      <c r="D238" s="16"/>
      <c r="E238" s="16"/>
      <c r="F238" s="16"/>
      <c r="G238" s="16"/>
    </row>
    <row r="239" spans="1:7" ht="12.75">
      <c r="A239" s="19"/>
      <c r="B239" s="18"/>
      <c r="C239" s="16"/>
      <c r="D239" s="16"/>
      <c r="E239" s="16"/>
      <c r="F239" s="16"/>
      <c r="G239" s="16"/>
    </row>
    <row r="240" spans="1:7" ht="12.75">
      <c r="A240" s="19"/>
      <c r="B240" s="18"/>
      <c r="C240" s="16"/>
      <c r="D240" s="16"/>
      <c r="E240" s="16"/>
      <c r="F240" s="16"/>
      <c r="G240" s="16"/>
    </row>
    <row r="241" spans="1:7" ht="12.75">
      <c r="A241" s="19"/>
      <c r="B241" s="18"/>
      <c r="C241" s="16"/>
      <c r="D241" s="16"/>
      <c r="E241" s="16"/>
      <c r="F241" s="16"/>
      <c r="G241" s="16"/>
    </row>
    <row r="242" spans="1:7" ht="12.75">
      <c r="A242" s="19"/>
      <c r="B242" s="18"/>
      <c r="C242" s="16"/>
      <c r="D242" s="16"/>
      <c r="E242" s="16"/>
      <c r="F242" s="16"/>
      <c r="G242" s="16"/>
    </row>
    <row r="243" spans="1:7" ht="12.75">
      <c r="A243" s="19"/>
      <c r="B243" s="18"/>
      <c r="C243" s="16"/>
      <c r="D243" s="16"/>
      <c r="E243" s="16"/>
      <c r="F243" s="16"/>
      <c r="G243" s="16"/>
    </row>
    <row r="244" spans="1:7" ht="12.75">
      <c r="A244" s="19"/>
      <c r="B244" s="18"/>
      <c r="C244" s="16"/>
      <c r="D244" s="16"/>
      <c r="E244" s="16"/>
      <c r="F244" s="16"/>
      <c r="G244" s="16"/>
    </row>
    <row r="245" spans="1:7" ht="12.75">
      <c r="A245" s="19"/>
      <c r="B245" s="18"/>
      <c r="C245" s="16"/>
      <c r="D245" s="16"/>
      <c r="E245" s="16"/>
      <c r="F245" s="16"/>
      <c r="G245" s="16"/>
    </row>
    <row r="246" spans="1:7" ht="12.75">
      <c r="A246" s="19"/>
      <c r="B246" s="18"/>
      <c r="C246" s="16"/>
      <c r="D246" s="16"/>
      <c r="E246" s="16"/>
      <c r="F246" s="16"/>
      <c r="G246" s="16"/>
    </row>
    <row r="247" spans="1:7" ht="12.75">
      <c r="A247" s="19"/>
      <c r="B247" s="18"/>
      <c r="C247" s="16"/>
      <c r="D247" s="16"/>
      <c r="E247" s="16"/>
      <c r="F247" s="16"/>
      <c r="G247" s="16"/>
    </row>
    <row r="248" spans="1:7" ht="12.75">
      <c r="A248" s="19"/>
      <c r="B248" s="18"/>
      <c r="C248" s="16"/>
      <c r="D248" s="16"/>
      <c r="E248" s="16"/>
      <c r="F248" s="16"/>
      <c r="G248" s="16"/>
    </row>
    <row r="249" spans="1:7" ht="12.75">
      <c r="A249" s="19"/>
      <c r="B249" s="18"/>
      <c r="C249" s="16"/>
      <c r="D249" s="16"/>
      <c r="E249" s="16"/>
      <c r="F249" s="16"/>
      <c r="G249" s="16"/>
    </row>
    <row r="250" spans="1:7" ht="12.75">
      <c r="A250" s="19"/>
      <c r="B250" s="18"/>
      <c r="C250" s="16"/>
      <c r="D250" s="16"/>
      <c r="E250" s="16"/>
      <c r="F250" s="16"/>
      <c r="G250" s="16"/>
    </row>
    <row r="251" spans="1:7" ht="12.75">
      <c r="A251" s="19"/>
      <c r="B251" s="18"/>
      <c r="C251" s="16"/>
      <c r="D251" s="16"/>
      <c r="E251" s="16"/>
      <c r="F251" s="16"/>
      <c r="G251" s="16"/>
    </row>
    <row r="252" spans="1:7" ht="12.75">
      <c r="A252" s="19"/>
      <c r="B252" s="18"/>
      <c r="C252" s="16"/>
      <c r="D252" s="16"/>
      <c r="E252" s="16"/>
      <c r="F252" s="16"/>
      <c r="G252" s="16"/>
    </row>
    <row r="253" spans="1:7" ht="12.75">
      <c r="A253" s="19"/>
      <c r="B253" s="18"/>
      <c r="C253" s="16"/>
      <c r="D253" s="16"/>
      <c r="E253" s="16"/>
      <c r="F253" s="16"/>
      <c r="G253" s="16"/>
    </row>
    <row r="254" spans="1:7" ht="12.75">
      <c r="A254" s="19"/>
      <c r="B254" s="18"/>
      <c r="C254" s="16"/>
      <c r="D254" s="16"/>
      <c r="E254" s="16"/>
      <c r="F254" s="16"/>
      <c r="G254" s="16"/>
    </row>
    <row r="255" spans="1:7" ht="12.75">
      <c r="A255" s="19"/>
      <c r="B255" s="18"/>
      <c r="C255" s="16"/>
      <c r="D255" s="16"/>
      <c r="E255" s="16"/>
      <c r="F255" s="16"/>
      <c r="G255" s="16"/>
    </row>
    <row r="256" spans="1:7" ht="12.75">
      <c r="A256" s="19"/>
      <c r="B256" s="18"/>
      <c r="C256" s="16"/>
      <c r="D256" s="16"/>
      <c r="E256" s="16"/>
      <c r="F256" s="16"/>
      <c r="G256" s="16"/>
    </row>
    <row r="257" spans="1:7" ht="12.75">
      <c r="A257" s="19"/>
      <c r="B257" s="18"/>
      <c r="C257" s="16"/>
      <c r="D257" s="16"/>
      <c r="E257" s="16"/>
      <c r="F257" s="16"/>
      <c r="G257" s="16"/>
    </row>
    <row r="258" spans="1:7" ht="12.75">
      <c r="A258" s="19"/>
      <c r="B258" s="18"/>
      <c r="C258" s="16"/>
      <c r="D258" s="16"/>
      <c r="E258" s="16"/>
      <c r="F258" s="16"/>
      <c r="G258" s="16"/>
    </row>
    <row r="259" spans="1:7" ht="12.75">
      <c r="A259" s="19"/>
      <c r="B259" s="18"/>
      <c r="C259" s="16"/>
      <c r="D259" s="16"/>
      <c r="E259" s="16"/>
      <c r="F259" s="16"/>
      <c r="G259" s="16"/>
    </row>
    <row r="260" spans="1:7" ht="12.75">
      <c r="A260" s="19"/>
      <c r="B260" s="18"/>
      <c r="C260" s="16"/>
      <c r="D260" s="16"/>
      <c r="E260" s="16"/>
      <c r="F260" s="16"/>
      <c r="G260" s="16"/>
    </row>
    <row r="261" spans="1:7" ht="12.75">
      <c r="A261" s="19"/>
      <c r="B261" s="18"/>
      <c r="C261" s="16"/>
      <c r="D261" s="16"/>
      <c r="E261" s="16"/>
      <c r="F261" s="16"/>
      <c r="G261" s="16"/>
    </row>
    <row r="262" spans="1:7" ht="12.75">
      <c r="A262" s="19"/>
      <c r="B262" s="18"/>
      <c r="C262" s="16"/>
      <c r="D262" s="16"/>
      <c r="E262" s="16"/>
      <c r="F262" s="16"/>
      <c r="G262" s="16"/>
    </row>
    <row r="263" spans="1:7" ht="12.75">
      <c r="A263" s="19"/>
      <c r="B263" s="18"/>
      <c r="C263" s="16"/>
      <c r="D263" s="16"/>
      <c r="E263" s="16"/>
      <c r="F263" s="16"/>
      <c r="G263" s="16"/>
    </row>
    <row r="264" spans="1:7" ht="12.75">
      <c r="A264" s="19"/>
      <c r="B264" s="18"/>
      <c r="C264" s="16"/>
      <c r="D264" s="16"/>
      <c r="E264" s="16"/>
      <c r="F264" s="16"/>
      <c r="G264" s="16"/>
    </row>
    <row r="265" spans="1:7" ht="12.75">
      <c r="A265" s="19"/>
      <c r="B265" s="18"/>
      <c r="C265" s="16"/>
      <c r="D265" s="16"/>
      <c r="E265" s="16"/>
      <c r="F265" s="16"/>
      <c r="G265" s="16"/>
    </row>
    <row r="266" spans="1:7" ht="12.75">
      <c r="A266" s="19"/>
      <c r="B266" s="18"/>
      <c r="C266" s="16"/>
      <c r="D266" s="16"/>
      <c r="E266" s="16"/>
      <c r="F266" s="16"/>
      <c r="G266" s="16"/>
    </row>
    <row r="267" spans="1:7" ht="12.75">
      <c r="A267" s="19"/>
      <c r="B267" s="18"/>
      <c r="C267" s="16"/>
      <c r="D267" s="16"/>
      <c r="E267" s="16"/>
      <c r="F267" s="16"/>
      <c r="G267" s="16"/>
    </row>
    <row r="268" spans="1:7" ht="12.75">
      <c r="A268" s="19"/>
      <c r="B268" s="18"/>
      <c r="C268" s="16"/>
      <c r="D268" s="16"/>
      <c r="E268" s="16"/>
      <c r="F268" s="16"/>
      <c r="G268" s="16"/>
    </row>
    <row r="269" spans="1:7" ht="12.75">
      <c r="A269" s="19"/>
      <c r="B269" s="18"/>
      <c r="C269" s="16"/>
      <c r="D269" s="16"/>
      <c r="E269" s="16"/>
      <c r="F269" s="16"/>
      <c r="G269" s="16"/>
    </row>
    <row r="270" spans="1:7" ht="12.75">
      <c r="A270" s="19"/>
      <c r="B270" s="18"/>
      <c r="C270" s="16"/>
      <c r="D270" s="16"/>
      <c r="E270" s="16"/>
      <c r="F270" s="16"/>
      <c r="G270" s="16"/>
    </row>
    <row r="271" spans="1:7" ht="12.75">
      <c r="A271" s="19"/>
      <c r="B271" s="18"/>
      <c r="C271" s="16"/>
      <c r="D271" s="16"/>
      <c r="E271" s="16"/>
      <c r="F271" s="16"/>
      <c r="G271" s="16"/>
    </row>
    <row r="272" spans="1:7" ht="12.75">
      <c r="A272" s="19"/>
      <c r="B272" s="18"/>
      <c r="C272" s="16"/>
      <c r="D272" s="16"/>
      <c r="E272" s="16"/>
      <c r="F272" s="16"/>
      <c r="G272" s="16"/>
    </row>
    <row r="273" spans="1:7" ht="12.75">
      <c r="A273" s="19"/>
      <c r="B273" s="18"/>
      <c r="C273" s="16"/>
      <c r="D273" s="16"/>
      <c r="E273" s="16"/>
      <c r="F273" s="16"/>
      <c r="G273" s="16"/>
    </row>
    <row r="274" spans="1:7" ht="12.75">
      <c r="A274" s="19"/>
      <c r="B274" s="18"/>
      <c r="C274" s="16"/>
      <c r="D274" s="16"/>
      <c r="E274" s="16"/>
      <c r="F274" s="16"/>
      <c r="G274" s="16"/>
    </row>
    <row r="275" spans="1:7" ht="12.75">
      <c r="A275" s="19"/>
      <c r="B275" s="18"/>
      <c r="C275" s="16"/>
      <c r="D275" s="16"/>
      <c r="E275" s="16"/>
      <c r="F275" s="16"/>
      <c r="G275" s="16"/>
    </row>
    <row r="276" spans="1:7" ht="12.75">
      <c r="A276" s="19"/>
      <c r="B276" s="18"/>
      <c r="C276" s="16"/>
      <c r="D276" s="16"/>
      <c r="E276" s="16"/>
      <c r="F276" s="16"/>
      <c r="G276" s="16"/>
    </row>
    <row r="277" spans="1:7" ht="12.75">
      <c r="A277" s="19"/>
      <c r="B277" s="18"/>
      <c r="C277" s="16"/>
      <c r="D277" s="16"/>
      <c r="E277" s="16"/>
      <c r="F277" s="16"/>
      <c r="G277" s="16"/>
    </row>
    <row r="278" spans="1:7" ht="12.75">
      <c r="A278" s="19"/>
      <c r="B278" s="18"/>
      <c r="C278" s="16"/>
      <c r="D278" s="16"/>
      <c r="E278" s="16"/>
      <c r="F278" s="16"/>
      <c r="G278" s="16"/>
    </row>
    <row r="279" spans="1:7" ht="12.75">
      <c r="A279" s="19"/>
      <c r="B279" s="18"/>
      <c r="C279" s="16"/>
      <c r="D279" s="16"/>
      <c r="E279" s="16"/>
      <c r="F279" s="16"/>
      <c r="G279" s="16"/>
    </row>
    <row r="280" spans="1:7" ht="12.75">
      <c r="A280" s="19"/>
      <c r="B280" s="18"/>
      <c r="C280" s="16"/>
      <c r="D280" s="16"/>
      <c r="E280" s="16"/>
      <c r="F280" s="16"/>
      <c r="G280" s="16"/>
    </row>
    <row r="281" spans="1:7" ht="12.75">
      <c r="A281" s="19"/>
      <c r="B281" s="18"/>
      <c r="C281" s="16"/>
      <c r="D281" s="16"/>
      <c r="E281" s="16"/>
      <c r="F281" s="16"/>
      <c r="G281" s="16"/>
    </row>
    <row r="282" spans="1:7" ht="12.75">
      <c r="A282" s="19"/>
      <c r="B282" s="18"/>
      <c r="C282" s="16"/>
      <c r="D282" s="16"/>
      <c r="E282" s="16"/>
      <c r="F282" s="16"/>
      <c r="G282" s="16"/>
    </row>
    <row r="283" spans="1:7" ht="12.75">
      <c r="A283" s="19"/>
      <c r="B283" s="18"/>
      <c r="C283" s="16"/>
      <c r="D283" s="16"/>
      <c r="E283" s="16"/>
      <c r="F283" s="16"/>
      <c r="G283" s="16"/>
    </row>
    <row r="284" spans="1:7" ht="12.75">
      <c r="A284" s="19"/>
      <c r="B284" s="18"/>
      <c r="C284" s="16"/>
      <c r="D284" s="16"/>
      <c r="E284" s="16"/>
      <c r="F284" s="16"/>
      <c r="G284" s="16"/>
    </row>
    <row r="285" spans="1:7" ht="12.75">
      <c r="A285" s="19"/>
      <c r="B285" s="18"/>
      <c r="C285" s="16"/>
      <c r="D285" s="16"/>
      <c r="E285" s="16"/>
      <c r="F285" s="16"/>
      <c r="G285" s="16"/>
    </row>
    <row r="286" spans="1:7" ht="12.75">
      <c r="A286" s="19"/>
      <c r="B286" s="18"/>
      <c r="C286" s="16"/>
      <c r="D286" s="16"/>
      <c r="E286" s="16"/>
      <c r="F286" s="16"/>
      <c r="G286" s="16"/>
    </row>
    <row r="287" spans="1:7" ht="12.75">
      <c r="A287" s="19"/>
      <c r="B287" s="18"/>
      <c r="C287" s="16"/>
      <c r="D287" s="16"/>
      <c r="E287" s="16"/>
      <c r="F287" s="16"/>
      <c r="G287" s="16"/>
    </row>
    <row r="288" spans="1:7" ht="12.75">
      <c r="A288" s="19"/>
      <c r="B288" s="18"/>
      <c r="C288" s="16"/>
      <c r="D288" s="16"/>
      <c r="E288" s="16"/>
      <c r="F288" s="16"/>
      <c r="G288" s="16"/>
    </row>
    <row r="289" spans="1:7" ht="12.75">
      <c r="A289" s="19"/>
      <c r="B289" s="18"/>
      <c r="C289" s="16"/>
      <c r="D289" s="16"/>
      <c r="E289" s="16"/>
      <c r="F289" s="16"/>
      <c r="G289" s="16"/>
    </row>
    <row r="290" spans="1:7" ht="12.75">
      <c r="A290" s="19"/>
      <c r="B290" s="18"/>
      <c r="C290" s="16"/>
      <c r="D290" s="16"/>
      <c r="E290" s="16"/>
      <c r="F290" s="16"/>
      <c r="G290" s="16"/>
    </row>
    <row r="291" spans="1:7" ht="12.75">
      <c r="A291" s="19"/>
      <c r="B291" s="18"/>
      <c r="C291" s="16"/>
      <c r="D291" s="16"/>
      <c r="E291" s="16"/>
      <c r="F291" s="16"/>
      <c r="G291" s="16"/>
    </row>
    <row r="292" spans="1:7" ht="12.75">
      <c r="A292" s="19"/>
      <c r="B292" s="18"/>
      <c r="C292" s="16"/>
      <c r="D292" s="16"/>
      <c r="E292" s="16"/>
      <c r="F292" s="16"/>
      <c r="G292" s="16"/>
    </row>
    <row r="293" spans="1:7" ht="12.75">
      <c r="A293" s="19"/>
      <c r="B293" s="18"/>
      <c r="C293" s="16"/>
      <c r="D293" s="16"/>
      <c r="E293" s="16"/>
      <c r="F293" s="16"/>
      <c r="G293" s="16"/>
    </row>
    <row r="294" spans="1:7" ht="12.75">
      <c r="A294" s="19"/>
      <c r="B294" s="18"/>
      <c r="C294" s="16"/>
      <c r="D294" s="16"/>
      <c r="E294" s="16"/>
      <c r="F294" s="16"/>
      <c r="G294" s="16"/>
    </row>
    <row r="295" spans="1:7" ht="12.75">
      <c r="A295" s="19"/>
      <c r="B295" s="18"/>
      <c r="C295" s="16"/>
      <c r="D295" s="16"/>
      <c r="E295" s="16"/>
      <c r="F295" s="16"/>
      <c r="G295" s="16"/>
    </row>
    <row r="296" spans="1:7" ht="12.75">
      <c r="A296" s="19"/>
      <c r="B296" s="18"/>
      <c r="C296" s="16"/>
      <c r="D296" s="16"/>
      <c r="E296" s="16"/>
      <c r="F296" s="16"/>
      <c r="G296" s="16"/>
    </row>
    <row r="297" spans="1:7" ht="12.75">
      <c r="A297" s="19"/>
      <c r="B297" s="18"/>
      <c r="C297" s="16"/>
      <c r="D297" s="16"/>
      <c r="E297" s="16"/>
      <c r="F297" s="16"/>
      <c r="G297" s="16"/>
    </row>
    <row r="298" spans="1:7" ht="12.75">
      <c r="A298" s="19"/>
      <c r="B298" s="18"/>
      <c r="C298" s="16"/>
      <c r="D298" s="16"/>
      <c r="E298" s="16"/>
      <c r="F298" s="16"/>
      <c r="G298" s="16"/>
    </row>
    <row r="299" spans="1:7" ht="12.75">
      <c r="A299" s="19"/>
      <c r="B299" s="18"/>
      <c r="C299" s="16"/>
      <c r="D299" s="16"/>
      <c r="E299" s="16"/>
      <c r="F299" s="16"/>
      <c r="G299" s="16"/>
    </row>
    <row r="300" spans="1:7" ht="12.75">
      <c r="A300" s="19"/>
      <c r="B300" s="18"/>
      <c r="C300" s="16"/>
      <c r="D300" s="16"/>
      <c r="E300" s="16"/>
      <c r="F300" s="16"/>
      <c r="G300" s="16"/>
    </row>
    <row r="301" spans="1:7" ht="12.75">
      <c r="A301" s="19"/>
      <c r="B301" s="18"/>
      <c r="C301" s="16"/>
      <c r="D301" s="16"/>
      <c r="E301" s="16"/>
      <c r="F301" s="16"/>
      <c r="G301" s="16"/>
    </row>
    <row r="302" spans="1:7" ht="12.75">
      <c r="A302" s="19"/>
      <c r="B302" s="18"/>
      <c r="C302" s="16"/>
      <c r="D302" s="16"/>
      <c r="E302" s="16"/>
      <c r="F302" s="16"/>
      <c r="G302" s="16"/>
    </row>
    <row r="303" spans="1:7" ht="12.75">
      <c r="A303" s="19"/>
      <c r="B303" s="18"/>
      <c r="C303" s="16"/>
      <c r="D303" s="16"/>
      <c r="E303" s="16"/>
      <c r="F303" s="16"/>
      <c r="G303" s="16"/>
    </row>
    <row r="304" spans="1:7" ht="12.75">
      <c r="A304" s="19"/>
      <c r="B304" s="18"/>
      <c r="C304" s="16"/>
      <c r="D304" s="16"/>
      <c r="E304" s="16"/>
      <c r="F304" s="16"/>
      <c r="G304" s="16"/>
    </row>
    <row r="305" spans="1:7" ht="12.75">
      <c r="A305" s="19"/>
      <c r="B305" s="18"/>
      <c r="C305" s="16"/>
      <c r="D305" s="16"/>
      <c r="E305" s="16"/>
      <c r="F305" s="16"/>
      <c r="G305" s="16"/>
    </row>
    <row r="306" spans="1:7" ht="12.75">
      <c r="A306" s="19"/>
      <c r="B306" s="18"/>
      <c r="C306" s="16"/>
      <c r="D306" s="16"/>
      <c r="E306" s="16"/>
      <c r="F306" s="16"/>
      <c r="G306" s="16"/>
    </row>
    <row r="307" spans="1:7" ht="12.75">
      <c r="A307" s="19"/>
      <c r="B307" s="18"/>
      <c r="C307" s="16"/>
      <c r="D307" s="16"/>
      <c r="E307" s="16"/>
      <c r="F307" s="16"/>
      <c r="G307" s="16"/>
    </row>
    <row r="308" spans="1:7" ht="12.75">
      <c r="A308" s="19"/>
      <c r="B308" s="18"/>
      <c r="C308" s="16"/>
      <c r="D308" s="16"/>
      <c r="E308" s="16"/>
      <c r="F308" s="16"/>
      <c r="G308" s="16"/>
    </row>
    <row r="309" spans="1:7" ht="12.75">
      <c r="A309" s="19"/>
      <c r="B309" s="18"/>
      <c r="C309" s="16"/>
      <c r="D309" s="16"/>
      <c r="E309" s="16"/>
      <c r="F309" s="16"/>
      <c r="G309" s="16"/>
    </row>
    <row r="310" spans="1:7" ht="12.75">
      <c r="A310" s="19"/>
      <c r="B310" s="18"/>
      <c r="C310" s="16"/>
      <c r="D310" s="16"/>
      <c r="E310" s="16"/>
      <c r="F310" s="16"/>
      <c r="G310" s="16"/>
    </row>
    <row r="311" spans="1:7" ht="12.75">
      <c r="A311" s="19"/>
      <c r="B311" s="18"/>
      <c r="C311" s="16"/>
      <c r="D311" s="16"/>
      <c r="E311" s="16"/>
      <c r="F311" s="16"/>
      <c r="G311" s="16"/>
    </row>
    <row r="312" spans="1:7" ht="12.75">
      <c r="A312" s="19"/>
      <c r="B312" s="18"/>
      <c r="C312" s="16"/>
      <c r="D312" s="16"/>
      <c r="E312" s="16"/>
      <c r="F312" s="16"/>
      <c r="G312" s="16"/>
    </row>
    <row r="313" spans="1:7" ht="12.75">
      <c r="A313" s="19"/>
      <c r="B313" s="18"/>
      <c r="C313" s="16"/>
      <c r="D313" s="16"/>
      <c r="E313" s="16"/>
      <c r="F313" s="16"/>
      <c r="G313" s="16"/>
    </row>
    <row r="314" spans="1:7" ht="12.75">
      <c r="A314" s="19"/>
      <c r="B314" s="18"/>
      <c r="C314" s="16"/>
      <c r="D314" s="16"/>
      <c r="E314" s="16"/>
      <c r="F314" s="16"/>
      <c r="G314" s="16"/>
    </row>
    <row r="315" spans="1:7" ht="12.75">
      <c r="A315" s="19"/>
      <c r="B315" s="18"/>
      <c r="C315" s="16"/>
      <c r="D315" s="16"/>
      <c r="E315" s="16"/>
      <c r="F315" s="16"/>
      <c r="G315" s="16"/>
    </row>
    <row r="316" spans="1:7" ht="12.75">
      <c r="A316" s="19"/>
      <c r="B316" s="18"/>
      <c r="C316" s="16"/>
      <c r="D316" s="16"/>
      <c r="E316" s="16"/>
      <c r="F316" s="16"/>
      <c r="G316" s="16"/>
    </row>
    <row r="317" spans="1:7" ht="12.75">
      <c r="A317" s="19"/>
      <c r="B317" s="18"/>
      <c r="C317" s="16"/>
      <c r="D317" s="16"/>
      <c r="E317" s="16"/>
      <c r="F317" s="16"/>
      <c r="G317" s="16"/>
    </row>
    <row r="318" spans="1:7" ht="12.75">
      <c r="A318" s="19"/>
      <c r="B318" s="18"/>
      <c r="C318" s="16"/>
      <c r="D318" s="16"/>
      <c r="E318" s="16"/>
      <c r="F318" s="16"/>
      <c r="G318" s="16"/>
    </row>
    <row r="319" spans="1:7" ht="12.75">
      <c r="A319" s="19"/>
      <c r="B319" s="18"/>
      <c r="C319" s="16"/>
      <c r="D319" s="16"/>
      <c r="E319" s="16"/>
      <c r="F319" s="16"/>
      <c r="G319" s="16"/>
    </row>
    <row r="320" spans="1:7" ht="12.75">
      <c r="A320" s="19"/>
      <c r="B320" s="18"/>
      <c r="C320" s="16"/>
      <c r="D320" s="16"/>
      <c r="E320" s="16"/>
      <c r="F320" s="16"/>
      <c r="G320" s="16"/>
    </row>
    <row r="321" spans="1:7" ht="12.75">
      <c r="A321" s="19"/>
      <c r="B321" s="18"/>
      <c r="C321" s="16"/>
      <c r="D321" s="16"/>
      <c r="E321" s="16"/>
      <c r="F321" s="16"/>
      <c r="G321" s="16"/>
    </row>
    <row r="322" spans="1:7" ht="12.75">
      <c r="A322" s="19"/>
      <c r="B322" s="18"/>
      <c r="C322" s="16"/>
      <c r="D322" s="16"/>
      <c r="E322" s="16"/>
      <c r="F322" s="16"/>
      <c r="G322" s="16"/>
    </row>
    <row r="323" spans="1:7" ht="12.75">
      <c r="A323" s="19"/>
      <c r="B323" s="18"/>
      <c r="C323" s="16"/>
      <c r="D323" s="16"/>
      <c r="E323" s="16"/>
      <c r="F323" s="16"/>
      <c r="G323" s="16"/>
    </row>
    <row r="324" spans="1:7" ht="12.75">
      <c r="A324" s="19"/>
      <c r="B324" s="18"/>
      <c r="C324" s="16"/>
      <c r="D324" s="16"/>
      <c r="E324" s="16"/>
      <c r="F324" s="16"/>
      <c r="G324" s="16"/>
    </row>
    <row r="325" spans="1:7" ht="12.75">
      <c r="A325" s="19"/>
      <c r="B325" s="18"/>
      <c r="C325" s="16"/>
      <c r="D325" s="16"/>
      <c r="E325" s="16"/>
      <c r="F325" s="16"/>
      <c r="G325" s="16"/>
    </row>
    <row r="326" spans="1:7" ht="12.75">
      <c r="A326" s="19"/>
      <c r="B326" s="18"/>
      <c r="C326" s="16"/>
      <c r="D326" s="16"/>
      <c r="E326" s="16"/>
      <c r="F326" s="16"/>
      <c r="G326" s="16"/>
    </row>
    <row r="327" spans="1:7" ht="12.75">
      <c r="A327" s="19"/>
      <c r="B327" s="18"/>
      <c r="C327" s="16"/>
      <c r="D327" s="16"/>
      <c r="E327" s="16"/>
      <c r="F327" s="16"/>
      <c r="G327" s="16"/>
    </row>
    <row r="328" spans="1:7" ht="12.75">
      <c r="A328" s="19"/>
      <c r="B328" s="18"/>
      <c r="C328" s="16"/>
      <c r="D328" s="16"/>
      <c r="E328" s="16"/>
      <c r="F328" s="16"/>
      <c r="G328" s="16"/>
    </row>
    <row r="329" spans="1:7" ht="12.75">
      <c r="A329" s="19"/>
      <c r="B329" s="18"/>
      <c r="C329" s="16"/>
      <c r="D329" s="16"/>
      <c r="E329" s="16"/>
      <c r="F329" s="16"/>
      <c r="G329" s="16"/>
    </row>
    <row r="330" spans="1:7" ht="12.75">
      <c r="A330" s="19"/>
      <c r="B330" s="18"/>
      <c r="C330" s="16"/>
      <c r="D330" s="16"/>
      <c r="E330" s="16"/>
      <c r="F330" s="16"/>
      <c r="G330" s="16"/>
    </row>
    <row r="331" spans="1:7" ht="12.75">
      <c r="A331" s="19"/>
      <c r="B331" s="18"/>
      <c r="C331" s="16"/>
      <c r="D331" s="16"/>
      <c r="E331" s="16"/>
      <c r="F331" s="16"/>
      <c r="G331" s="16"/>
    </row>
    <row r="332" spans="1:7" ht="12.75">
      <c r="A332" s="19"/>
      <c r="B332" s="18"/>
      <c r="C332" s="16"/>
      <c r="D332" s="16"/>
      <c r="E332" s="16"/>
      <c r="F332" s="16"/>
      <c r="G332" s="16"/>
    </row>
    <row r="333" spans="1:7" ht="12.75">
      <c r="A333" s="19"/>
      <c r="B333" s="18"/>
      <c r="C333" s="16"/>
      <c r="D333" s="16"/>
      <c r="E333" s="16"/>
      <c r="F333" s="16"/>
      <c r="G333" s="16"/>
    </row>
    <row r="334" spans="1:7" ht="12.75">
      <c r="A334" s="19"/>
      <c r="B334" s="18"/>
      <c r="C334" s="16"/>
      <c r="D334" s="16"/>
      <c r="E334" s="16"/>
      <c r="F334" s="16"/>
      <c r="G334" s="16"/>
    </row>
    <row r="335" spans="1:7" ht="12.75">
      <c r="A335" s="19"/>
      <c r="B335" s="18"/>
      <c r="C335" s="16"/>
      <c r="D335" s="16"/>
      <c r="E335" s="16"/>
      <c r="F335" s="16"/>
      <c r="G335" s="16"/>
    </row>
    <row r="336" spans="1:7" ht="12.75">
      <c r="A336" s="19"/>
      <c r="B336" s="18"/>
      <c r="C336" s="16"/>
      <c r="D336" s="16"/>
      <c r="E336" s="16"/>
      <c r="F336" s="16"/>
      <c r="G336" s="16"/>
    </row>
    <row r="337" spans="1:7" ht="12.75">
      <c r="A337" s="19"/>
      <c r="B337" s="18"/>
      <c r="C337" s="16"/>
      <c r="D337" s="16"/>
      <c r="E337" s="16"/>
      <c r="F337" s="16"/>
      <c r="G337" s="16"/>
    </row>
    <row r="338" spans="1:7" ht="12.75">
      <c r="A338" s="19"/>
      <c r="B338" s="18"/>
      <c r="C338" s="16"/>
      <c r="D338" s="16"/>
      <c r="E338" s="16"/>
      <c r="F338" s="16"/>
      <c r="G338" s="16"/>
    </row>
    <row r="339" spans="1:7" ht="12.75">
      <c r="A339" s="19"/>
      <c r="B339" s="18"/>
      <c r="C339" s="16"/>
      <c r="D339" s="16"/>
      <c r="E339" s="16"/>
      <c r="F339" s="16"/>
      <c r="G339" s="16"/>
    </row>
    <row r="340" spans="1:7" ht="12.75">
      <c r="A340" s="19"/>
      <c r="B340" s="18"/>
      <c r="C340" s="16"/>
      <c r="D340" s="16"/>
      <c r="E340" s="16"/>
      <c r="F340" s="16"/>
      <c r="G340" s="16"/>
    </row>
    <row r="341" spans="1:7" ht="12.75">
      <c r="A341" s="19"/>
      <c r="B341" s="18"/>
      <c r="C341" s="16"/>
      <c r="D341" s="16"/>
      <c r="E341" s="16"/>
      <c r="F341" s="16"/>
      <c r="G341" s="16"/>
    </row>
    <row r="342" spans="1:7" ht="12.75">
      <c r="A342" s="19"/>
      <c r="B342" s="18"/>
      <c r="C342" s="16"/>
      <c r="D342" s="16"/>
      <c r="E342" s="16"/>
      <c r="F342" s="16"/>
      <c r="G342" s="16"/>
    </row>
    <row r="343" spans="1:7" ht="12.75">
      <c r="A343" s="19"/>
      <c r="B343" s="18"/>
      <c r="C343" s="16"/>
      <c r="D343" s="16"/>
      <c r="E343" s="16"/>
      <c r="F343" s="16"/>
      <c r="G343" s="16"/>
    </row>
    <row r="344" spans="1:7" ht="12.75">
      <c r="A344" s="19"/>
      <c r="B344" s="18"/>
      <c r="C344" s="16"/>
      <c r="D344" s="16"/>
      <c r="E344" s="16"/>
      <c r="F344" s="16"/>
      <c r="G344" s="16"/>
    </row>
    <row r="345" spans="1:7" ht="12.75">
      <c r="A345" s="19"/>
      <c r="B345" s="18"/>
      <c r="C345" s="16"/>
      <c r="D345" s="16"/>
      <c r="E345" s="16"/>
      <c r="F345" s="16"/>
      <c r="G345" s="16"/>
    </row>
    <row r="346" spans="1:7" ht="12.75">
      <c r="A346" s="19"/>
      <c r="B346" s="18"/>
      <c r="C346" s="16"/>
      <c r="D346" s="16"/>
      <c r="E346" s="16"/>
      <c r="F346" s="16"/>
      <c r="G346" s="16"/>
    </row>
    <row r="347" spans="1:7" ht="12.75">
      <c r="A347" s="19"/>
      <c r="B347" s="18"/>
      <c r="C347" s="16"/>
      <c r="D347" s="16"/>
      <c r="E347" s="16"/>
      <c r="F347" s="16"/>
      <c r="G347" s="16"/>
    </row>
    <row r="348" spans="1:7" ht="12.75">
      <c r="A348" s="19"/>
      <c r="B348" s="18"/>
      <c r="C348" s="16"/>
      <c r="D348" s="16"/>
      <c r="E348" s="16"/>
      <c r="F348" s="16"/>
      <c r="G348" s="16"/>
    </row>
    <row r="349" spans="1:7" ht="12.75">
      <c r="A349" s="19"/>
      <c r="B349" s="18"/>
      <c r="C349" s="16"/>
      <c r="D349" s="16"/>
      <c r="E349" s="16"/>
      <c r="F349" s="16"/>
      <c r="G349" s="16"/>
    </row>
    <row r="350" spans="1:7" ht="12.75">
      <c r="A350" s="19"/>
      <c r="B350" s="18"/>
      <c r="C350" s="16"/>
      <c r="D350" s="16"/>
      <c r="E350" s="16"/>
      <c r="F350" s="16"/>
      <c r="G350" s="16"/>
    </row>
    <row r="351" spans="1:7" ht="12.75">
      <c r="A351" s="19"/>
      <c r="B351" s="18"/>
      <c r="C351" s="16"/>
      <c r="D351" s="16"/>
      <c r="E351" s="16"/>
      <c r="F351" s="16"/>
      <c r="G351" s="16"/>
    </row>
    <row r="352" spans="1:7" ht="12.75">
      <c r="A352" s="19"/>
      <c r="B352" s="18"/>
      <c r="C352" s="16"/>
      <c r="D352" s="16"/>
      <c r="E352" s="16"/>
      <c r="F352" s="16"/>
      <c r="G352" s="16"/>
    </row>
    <row r="353" spans="1:7" ht="12.75">
      <c r="A353" s="19"/>
      <c r="B353" s="18"/>
      <c r="C353" s="16"/>
      <c r="D353" s="16"/>
      <c r="E353" s="16"/>
      <c r="F353" s="16"/>
      <c r="G353" s="16"/>
    </row>
    <row r="354" spans="1:7" ht="12.75">
      <c r="A354" s="19"/>
      <c r="B354" s="18"/>
      <c r="C354" s="16"/>
      <c r="D354" s="16"/>
      <c r="E354" s="16"/>
      <c r="F354" s="16"/>
      <c r="G354" s="16"/>
    </row>
    <row r="355" spans="1:7" ht="12.75">
      <c r="A355" s="19"/>
      <c r="B355" s="18"/>
      <c r="C355" s="16"/>
      <c r="D355" s="16"/>
      <c r="E355" s="16"/>
      <c r="F355" s="16"/>
      <c r="G355" s="16"/>
    </row>
    <row r="356" spans="1:7" ht="12.75">
      <c r="A356" s="19"/>
      <c r="B356" s="18"/>
      <c r="C356" s="16"/>
      <c r="D356" s="16"/>
      <c r="E356" s="16"/>
      <c r="F356" s="16"/>
      <c r="G356" s="16"/>
    </row>
    <row r="357" spans="1:7" ht="12.75">
      <c r="A357" s="19"/>
      <c r="B357" s="18"/>
      <c r="C357" s="16"/>
      <c r="D357" s="16"/>
      <c r="E357" s="16"/>
      <c r="F357" s="16"/>
      <c r="G357" s="16"/>
    </row>
    <row r="358" spans="1:7" ht="12.75">
      <c r="A358" s="19"/>
      <c r="B358" s="18"/>
      <c r="C358" s="16"/>
      <c r="D358" s="16"/>
      <c r="E358" s="16"/>
      <c r="F358" s="16"/>
      <c r="G358" s="16"/>
    </row>
    <row r="359" spans="1:7" ht="12.75">
      <c r="A359" s="19"/>
      <c r="B359" s="18"/>
      <c r="C359" s="16"/>
      <c r="D359" s="16"/>
      <c r="E359" s="16"/>
      <c r="F359" s="16"/>
      <c r="G359" s="16"/>
    </row>
    <row r="360" spans="1:7" ht="12.75">
      <c r="A360" s="19"/>
      <c r="B360" s="18"/>
      <c r="C360" s="16"/>
      <c r="D360" s="16"/>
      <c r="E360" s="16"/>
      <c r="F360" s="16"/>
      <c r="G360" s="16"/>
    </row>
    <row r="361" spans="1:7" ht="12.75">
      <c r="A361" s="19"/>
      <c r="B361" s="18"/>
      <c r="C361" s="16"/>
      <c r="D361" s="16"/>
      <c r="E361" s="16"/>
      <c r="F361" s="16"/>
      <c r="G361" s="16"/>
    </row>
    <row r="362" spans="1:7" ht="12.75">
      <c r="A362" s="19"/>
      <c r="B362" s="18"/>
      <c r="C362" s="16"/>
      <c r="D362" s="16"/>
      <c r="E362" s="16"/>
      <c r="F362" s="16"/>
      <c r="G362" s="16"/>
    </row>
    <row r="363" spans="1:7" ht="12.75">
      <c r="A363" s="19"/>
      <c r="B363" s="19"/>
      <c r="C363" s="16"/>
      <c r="D363" s="16"/>
      <c r="E363" s="16"/>
      <c r="F363" s="16"/>
      <c r="G363" s="16"/>
    </row>
    <row r="364" spans="1:7" ht="12.75">
      <c r="A364" s="19"/>
      <c r="B364" s="19"/>
      <c r="C364" s="16"/>
      <c r="D364" s="16"/>
      <c r="E364" s="16"/>
      <c r="F364" s="16"/>
      <c r="G364" s="16"/>
    </row>
    <row r="365" spans="1:7" ht="12.75">
      <c r="A365" s="19"/>
      <c r="B365" s="19"/>
      <c r="C365" s="16"/>
      <c r="D365" s="16"/>
      <c r="E365" s="16"/>
      <c r="F365" s="16"/>
      <c r="G365" s="16"/>
    </row>
    <row r="366" spans="1:7" ht="12.75">
      <c r="A366" s="19"/>
      <c r="B366" s="19"/>
      <c r="C366" s="16"/>
      <c r="D366" s="16"/>
      <c r="E366" s="16"/>
      <c r="F366" s="16"/>
      <c r="G366" s="16"/>
    </row>
    <row r="367" spans="1:7" ht="12.75">
      <c r="A367" s="19"/>
      <c r="B367" s="19"/>
      <c r="C367" s="16"/>
      <c r="D367" s="16"/>
      <c r="E367" s="16"/>
      <c r="F367" s="16"/>
      <c r="G367" s="16"/>
    </row>
    <row r="368" spans="1:7" ht="12.75">
      <c r="A368" s="19"/>
      <c r="B368" s="19"/>
      <c r="C368" s="16"/>
      <c r="D368" s="16"/>
      <c r="E368" s="16"/>
      <c r="F368" s="16"/>
      <c r="G368" s="16"/>
    </row>
    <row r="369" spans="1:7" ht="12.75">
      <c r="A369" s="19"/>
      <c r="B369" s="19"/>
      <c r="C369" s="16"/>
      <c r="D369" s="16"/>
      <c r="E369" s="16"/>
      <c r="F369" s="16"/>
      <c r="G369" s="16"/>
    </row>
    <row r="370" spans="1:7" ht="12.75">
      <c r="A370" s="19"/>
      <c r="B370" s="19"/>
      <c r="C370" s="16"/>
      <c r="D370" s="16"/>
      <c r="E370" s="16"/>
      <c r="F370" s="16"/>
      <c r="G370" s="16"/>
    </row>
    <row r="371" spans="1:7" ht="12.75">
      <c r="A371" s="19"/>
      <c r="B371" s="19"/>
      <c r="C371" s="16"/>
      <c r="D371" s="16"/>
      <c r="E371" s="16"/>
      <c r="F371" s="16"/>
      <c r="G371" s="16"/>
    </row>
    <row r="372" spans="1:7" ht="12.75">
      <c r="A372" s="19"/>
      <c r="B372" s="19"/>
      <c r="C372" s="16"/>
      <c r="D372" s="16"/>
      <c r="E372" s="16"/>
      <c r="F372" s="16"/>
      <c r="G372" s="16"/>
    </row>
    <row r="373" spans="1:7" ht="12.75">
      <c r="A373" s="19"/>
      <c r="B373" s="19"/>
      <c r="C373" s="16"/>
      <c r="D373" s="16"/>
      <c r="E373" s="16"/>
      <c r="F373" s="16"/>
      <c r="G373" s="16"/>
    </row>
    <row r="374" spans="1:7" ht="12.75">
      <c r="A374" s="19"/>
      <c r="B374" s="19"/>
      <c r="C374" s="16"/>
      <c r="D374" s="16"/>
      <c r="E374" s="16"/>
      <c r="F374" s="16"/>
      <c r="G374" s="16"/>
    </row>
    <row r="375" spans="1:7" ht="12.75">
      <c r="A375" s="19"/>
      <c r="B375" s="19"/>
      <c r="C375" s="16"/>
      <c r="D375" s="16"/>
      <c r="E375" s="16"/>
      <c r="F375" s="16"/>
      <c r="G375" s="16"/>
    </row>
    <row r="376" spans="1:7" ht="12.75">
      <c r="A376" s="19"/>
      <c r="B376" s="19"/>
      <c r="C376" s="16"/>
      <c r="D376" s="16"/>
      <c r="E376" s="16"/>
      <c r="F376" s="16"/>
      <c r="G376" s="16"/>
    </row>
    <row r="377" spans="1:7" ht="12.75">
      <c r="A377" s="19"/>
      <c r="B377" s="19"/>
      <c r="C377" s="16"/>
      <c r="D377" s="16"/>
      <c r="E377" s="16"/>
      <c r="F377" s="16"/>
      <c r="G377" s="16"/>
    </row>
    <row r="378" spans="1:7" ht="12.75">
      <c r="A378" s="19"/>
      <c r="B378" s="19"/>
      <c r="C378" s="16"/>
      <c r="D378" s="16"/>
      <c r="E378" s="16"/>
      <c r="F378" s="16"/>
      <c r="G378" s="16"/>
    </row>
    <row r="379" spans="1:7" ht="12.75">
      <c r="A379" s="19"/>
      <c r="B379" s="19"/>
      <c r="C379" s="16"/>
      <c r="D379" s="16"/>
      <c r="E379" s="16"/>
      <c r="F379" s="16"/>
      <c r="G379" s="16"/>
    </row>
    <row r="380" spans="1:7" ht="12.75">
      <c r="A380" s="19"/>
      <c r="B380" s="19"/>
      <c r="C380" s="16"/>
      <c r="D380" s="16"/>
      <c r="E380" s="16"/>
      <c r="F380" s="16"/>
      <c r="G380" s="16"/>
    </row>
    <row r="381" spans="1:7" ht="12.75">
      <c r="A381" s="19"/>
      <c r="B381" s="19"/>
      <c r="C381" s="16"/>
      <c r="D381" s="16"/>
      <c r="E381" s="16"/>
      <c r="F381" s="16"/>
      <c r="G381" s="16"/>
    </row>
    <row r="382" spans="1:7" ht="12.75">
      <c r="A382" s="19"/>
      <c r="B382" s="19"/>
      <c r="C382" s="16"/>
      <c r="D382" s="16"/>
      <c r="E382" s="16"/>
      <c r="F382" s="16"/>
      <c r="G382" s="16"/>
    </row>
    <row r="383" spans="1:7" ht="12.75">
      <c r="A383" s="19"/>
      <c r="B383" s="19"/>
      <c r="C383" s="16"/>
      <c r="D383" s="16"/>
      <c r="E383" s="16"/>
      <c r="F383" s="16"/>
      <c r="G383" s="16"/>
    </row>
    <row r="384" spans="2:7" ht="12.75">
      <c r="B384" s="20"/>
      <c r="C384" s="21"/>
      <c r="D384" s="21"/>
      <c r="E384" s="21"/>
      <c r="F384" s="21"/>
      <c r="G384" s="21"/>
    </row>
    <row r="385" spans="2:7" ht="12.75">
      <c r="B385" s="20"/>
      <c r="C385" s="21"/>
      <c r="D385" s="21"/>
      <c r="E385" s="21"/>
      <c r="F385" s="21"/>
      <c r="G385" s="21"/>
    </row>
    <row r="386" spans="2:7" ht="12.75">
      <c r="B386" s="20"/>
      <c r="C386" s="21"/>
      <c r="D386" s="21"/>
      <c r="E386" s="21"/>
      <c r="F386" s="21"/>
      <c r="G386" s="21"/>
    </row>
    <row r="387" spans="2:7" ht="12.75">
      <c r="B387" s="20"/>
      <c r="C387" s="21"/>
      <c r="D387" s="21"/>
      <c r="E387" s="21"/>
      <c r="F387" s="21"/>
      <c r="G387" s="21"/>
    </row>
    <row r="388" spans="2:7" ht="12.75">
      <c r="B388" s="20"/>
      <c r="C388" s="21"/>
      <c r="D388" s="21"/>
      <c r="E388" s="21"/>
      <c r="F388" s="21"/>
      <c r="G388" s="21"/>
    </row>
    <row r="389" spans="2:7" ht="12.75">
      <c r="B389" s="20"/>
      <c r="C389" s="21"/>
      <c r="D389" s="21"/>
      <c r="E389" s="21"/>
      <c r="F389" s="21"/>
      <c r="G389" s="21"/>
    </row>
    <row r="390" spans="2:7" ht="12.75">
      <c r="B390" s="20"/>
      <c r="C390" s="21"/>
      <c r="D390" s="21"/>
      <c r="E390" s="21"/>
      <c r="F390" s="21"/>
      <c r="G390" s="21"/>
    </row>
    <row r="391" spans="2:7" ht="12.75">
      <c r="B391" s="20"/>
      <c r="C391" s="21"/>
      <c r="D391" s="21"/>
      <c r="E391" s="21"/>
      <c r="F391" s="21"/>
      <c r="G391" s="21"/>
    </row>
    <row r="392" spans="2:7" ht="12.75">
      <c r="B392" s="20"/>
      <c r="C392" s="21"/>
      <c r="D392" s="21"/>
      <c r="E392" s="21"/>
      <c r="F392" s="21"/>
      <c r="G392" s="21"/>
    </row>
    <row r="393" spans="2:7" ht="12.75">
      <c r="B393" s="20"/>
      <c r="C393" s="21"/>
      <c r="D393" s="21"/>
      <c r="E393" s="21"/>
      <c r="F393" s="21"/>
      <c r="G393" s="21"/>
    </row>
    <row r="394" spans="2:7" ht="12.75">
      <c r="B394" s="20"/>
      <c r="C394" s="21"/>
      <c r="D394" s="21"/>
      <c r="E394" s="21"/>
      <c r="F394" s="21"/>
      <c r="G394" s="21"/>
    </row>
    <row r="395" spans="2:7" ht="12.75">
      <c r="B395" s="20"/>
      <c r="C395" s="21"/>
      <c r="D395" s="21"/>
      <c r="E395" s="21"/>
      <c r="F395" s="21"/>
      <c r="G395" s="21"/>
    </row>
    <row r="396" spans="2:7" ht="12.75">
      <c r="B396" s="20"/>
      <c r="C396" s="21"/>
      <c r="D396" s="21"/>
      <c r="E396" s="21"/>
      <c r="F396" s="21"/>
      <c r="G396" s="21"/>
    </row>
    <row r="397" spans="2:7" ht="12.75">
      <c r="B397" s="20"/>
      <c r="C397" s="21"/>
      <c r="D397" s="21"/>
      <c r="E397" s="21"/>
      <c r="F397" s="21"/>
      <c r="G397" s="21"/>
    </row>
    <row r="398" spans="2:7" ht="12.75">
      <c r="B398" s="20"/>
      <c r="C398" s="21"/>
      <c r="D398" s="21"/>
      <c r="E398" s="21"/>
      <c r="F398" s="21"/>
      <c r="G398" s="21"/>
    </row>
    <row r="399" spans="2:7" ht="12.75">
      <c r="B399" s="20"/>
      <c r="C399" s="21"/>
      <c r="D399" s="21"/>
      <c r="E399" s="21"/>
      <c r="F399" s="21"/>
      <c r="G399" s="21"/>
    </row>
    <row r="400" spans="2:7" ht="12.75">
      <c r="B400" s="20"/>
      <c r="C400" s="21"/>
      <c r="D400" s="21"/>
      <c r="E400" s="21"/>
      <c r="F400" s="21"/>
      <c r="G400" s="21"/>
    </row>
    <row r="401" spans="2:7" ht="12.75">
      <c r="B401" s="20"/>
      <c r="C401" s="21"/>
      <c r="D401" s="21"/>
      <c r="E401" s="21"/>
      <c r="F401" s="21"/>
      <c r="G401" s="21"/>
    </row>
    <row r="402" spans="2:7" ht="12.75">
      <c r="B402" s="20"/>
      <c r="C402" s="21"/>
      <c r="D402" s="21"/>
      <c r="E402" s="21"/>
      <c r="F402" s="21"/>
      <c r="G402" s="21"/>
    </row>
    <row r="403" spans="2:7" ht="12.75">
      <c r="B403" s="20"/>
      <c r="C403" s="21"/>
      <c r="D403" s="21"/>
      <c r="E403" s="21"/>
      <c r="F403" s="21"/>
      <c r="G403" s="21"/>
    </row>
    <row r="404" spans="2:7" ht="12.75">
      <c r="B404" s="20"/>
      <c r="C404" s="21"/>
      <c r="D404" s="21"/>
      <c r="E404" s="21"/>
      <c r="F404" s="21"/>
      <c r="G404" s="21"/>
    </row>
    <row r="405" spans="2:7" ht="12.75">
      <c r="B405" s="20"/>
      <c r="C405" s="21"/>
      <c r="D405" s="21"/>
      <c r="E405" s="21"/>
      <c r="F405" s="21"/>
      <c r="G405" s="21"/>
    </row>
    <row r="406" spans="2:7" ht="12.75">
      <c r="B406" s="20"/>
      <c r="C406" s="21"/>
      <c r="D406" s="21"/>
      <c r="E406" s="21"/>
      <c r="F406" s="21"/>
      <c r="G406" s="21"/>
    </row>
    <row r="407" spans="2:7" ht="12.75">
      <c r="B407" s="20"/>
      <c r="C407" s="21"/>
      <c r="D407" s="21"/>
      <c r="E407" s="21"/>
      <c r="F407" s="21"/>
      <c r="G407" s="21"/>
    </row>
    <row r="408" spans="2:7" ht="12.75">
      <c r="B408" s="20"/>
      <c r="C408" s="21"/>
      <c r="D408" s="21"/>
      <c r="E408" s="21"/>
      <c r="F408" s="21"/>
      <c r="G408" s="21"/>
    </row>
    <row r="409" spans="2:7" ht="12.75">
      <c r="B409" s="20"/>
      <c r="C409" s="21"/>
      <c r="D409" s="21"/>
      <c r="E409" s="21"/>
      <c r="F409" s="21"/>
      <c r="G409" s="21"/>
    </row>
    <row r="410" spans="2:7" ht="12.75">
      <c r="B410" s="20"/>
      <c r="C410" s="21"/>
      <c r="D410" s="21"/>
      <c r="E410" s="21"/>
      <c r="F410" s="21"/>
      <c r="G410" s="21"/>
    </row>
    <row r="411" spans="2:7" ht="12.75">
      <c r="B411" s="20"/>
      <c r="C411" s="21"/>
      <c r="D411" s="21"/>
      <c r="E411" s="21"/>
      <c r="F411" s="21"/>
      <c r="G411" s="21"/>
    </row>
    <row r="412" spans="2:7" ht="12.75">
      <c r="B412" s="20"/>
      <c r="C412" s="21"/>
      <c r="D412" s="21"/>
      <c r="E412" s="21"/>
      <c r="F412" s="21"/>
      <c r="G412" s="21"/>
    </row>
    <row r="413" spans="2:7" ht="12.75">
      <c r="B413" s="20"/>
      <c r="C413" s="21"/>
      <c r="D413" s="21"/>
      <c r="E413" s="21"/>
      <c r="F413" s="21"/>
      <c r="G413" s="21"/>
    </row>
    <row r="414" spans="2:7" ht="12.75">
      <c r="B414" s="20"/>
      <c r="C414" s="21"/>
      <c r="D414" s="21"/>
      <c r="E414" s="21"/>
      <c r="F414" s="21"/>
      <c r="G414" s="21"/>
    </row>
    <row r="415" spans="2:7" ht="12.75">
      <c r="B415" s="20"/>
      <c r="C415" s="21"/>
      <c r="D415" s="21"/>
      <c r="E415" s="21"/>
      <c r="F415" s="21"/>
      <c r="G415" s="21"/>
    </row>
    <row r="416" spans="2:7" ht="12.75">
      <c r="B416" s="20"/>
      <c r="C416" s="21"/>
      <c r="D416" s="21"/>
      <c r="E416" s="21"/>
      <c r="F416" s="21"/>
      <c r="G416" s="21"/>
    </row>
    <row r="417" spans="2:7" ht="12.75">
      <c r="B417" s="20"/>
      <c r="C417" s="21"/>
      <c r="D417" s="21"/>
      <c r="E417" s="21"/>
      <c r="F417" s="21"/>
      <c r="G417" s="21"/>
    </row>
    <row r="418" spans="2:7" ht="12.75">
      <c r="B418" s="20"/>
      <c r="C418" s="21"/>
      <c r="D418" s="21"/>
      <c r="E418" s="21"/>
      <c r="F418" s="21"/>
      <c r="G418" s="21"/>
    </row>
    <row r="419" spans="2:7" ht="12.75">
      <c r="B419" s="20"/>
      <c r="C419" s="21"/>
      <c r="D419" s="21"/>
      <c r="E419" s="21"/>
      <c r="F419" s="21"/>
      <c r="G419" s="21"/>
    </row>
    <row r="420" spans="2:7" ht="12.75">
      <c r="B420" s="20"/>
      <c r="C420" s="21"/>
      <c r="D420" s="21"/>
      <c r="E420" s="21"/>
      <c r="F420" s="21"/>
      <c r="G420" s="21"/>
    </row>
    <row r="421" spans="2:7" ht="12.75">
      <c r="B421" s="20"/>
      <c r="C421" s="21"/>
      <c r="D421" s="21"/>
      <c r="E421" s="21"/>
      <c r="F421" s="21"/>
      <c r="G421" s="21"/>
    </row>
    <row r="422" spans="2:7" ht="12.75">
      <c r="B422" s="20"/>
      <c r="C422" s="21"/>
      <c r="D422" s="21"/>
      <c r="E422" s="21"/>
      <c r="F422" s="21"/>
      <c r="G422" s="21"/>
    </row>
    <row r="423" spans="2:7" ht="12.75">
      <c r="B423" s="20"/>
      <c r="C423" s="21"/>
      <c r="D423" s="21"/>
      <c r="E423" s="21"/>
      <c r="F423" s="21"/>
      <c r="G423" s="21"/>
    </row>
    <row r="424" spans="2:7" ht="12.75">
      <c r="B424" s="20"/>
      <c r="C424" s="21"/>
      <c r="D424" s="21"/>
      <c r="E424" s="21"/>
      <c r="F424" s="21"/>
      <c r="G424" s="21"/>
    </row>
    <row r="425" spans="2:7" ht="12.75">
      <c r="B425" s="20"/>
      <c r="C425" s="21"/>
      <c r="D425" s="21"/>
      <c r="E425" s="21"/>
      <c r="F425" s="21"/>
      <c r="G425" s="21"/>
    </row>
    <row r="426" spans="2:7" ht="12.75">
      <c r="B426" s="20"/>
      <c r="C426" s="21"/>
      <c r="D426" s="21"/>
      <c r="E426" s="21"/>
      <c r="F426" s="21"/>
      <c r="G426" s="21"/>
    </row>
    <row r="427" spans="2:7" ht="12.75">
      <c r="B427" s="20"/>
      <c r="C427" s="21"/>
      <c r="D427" s="21"/>
      <c r="E427" s="21"/>
      <c r="F427" s="21"/>
      <c r="G427" s="21"/>
    </row>
    <row r="428" spans="2:7" ht="12.75">
      <c r="B428" s="20"/>
      <c r="C428" s="21"/>
      <c r="D428" s="21"/>
      <c r="E428" s="21"/>
      <c r="F428" s="21"/>
      <c r="G428" s="21"/>
    </row>
    <row r="429" spans="2:7" ht="12.75">
      <c r="B429" s="20"/>
      <c r="C429" s="21"/>
      <c r="D429" s="21"/>
      <c r="E429" s="21"/>
      <c r="F429" s="21"/>
      <c r="G429" s="21"/>
    </row>
    <row r="430" spans="2:7" ht="12.75">
      <c r="B430" s="20"/>
      <c r="C430" s="21"/>
      <c r="D430" s="21"/>
      <c r="E430" s="21"/>
      <c r="F430" s="21"/>
      <c r="G430" s="21"/>
    </row>
    <row r="431" spans="2:7" ht="12.75">
      <c r="B431" s="20"/>
      <c r="C431" s="21"/>
      <c r="D431" s="21"/>
      <c r="E431" s="21"/>
      <c r="F431" s="21"/>
      <c r="G431" s="21"/>
    </row>
    <row r="432" spans="2:7" ht="12.75">
      <c r="B432" s="20"/>
      <c r="C432" s="21"/>
      <c r="D432" s="21"/>
      <c r="E432" s="21"/>
      <c r="F432" s="21"/>
      <c r="G432" s="21"/>
    </row>
    <row r="433" spans="2:7" ht="12.75">
      <c r="B433" s="20"/>
      <c r="C433" s="21"/>
      <c r="D433" s="21"/>
      <c r="E433" s="21"/>
      <c r="F433" s="21"/>
      <c r="G433" s="21"/>
    </row>
    <row r="434" spans="2:7" ht="12.75">
      <c r="B434" s="20"/>
      <c r="C434" s="21"/>
      <c r="D434" s="21"/>
      <c r="E434" s="21"/>
      <c r="F434" s="21"/>
      <c r="G434" s="21"/>
    </row>
    <row r="435" spans="2:7" ht="12.75">
      <c r="B435" s="20"/>
      <c r="C435" s="21"/>
      <c r="D435" s="21"/>
      <c r="E435" s="21"/>
      <c r="F435" s="21"/>
      <c r="G435" s="21"/>
    </row>
    <row r="436" spans="2:7" ht="12.75">
      <c r="B436" s="20"/>
      <c r="C436" s="21"/>
      <c r="D436" s="21"/>
      <c r="E436" s="21"/>
      <c r="F436" s="21"/>
      <c r="G436" s="21"/>
    </row>
    <row r="437" spans="2:7" ht="12.75">
      <c r="B437" s="20"/>
      <c r="C437" s="21"/>
      <c r="D437" s="21"/>
      <c r="E437" s="21"/>
      <c r="F437" s="21"/>
      <c r="G437" s="21"/>
    </row>
    <row r="438" spans="2:7" ht="12.75">
      <c r="B438" s="20"/>
      <c r="C438" s="21"/>
      <c r="D438" s="21"/>
      <c r="E438" s="21"/>
      <c r="F438" s="21"/>
      <c r="G438" s="21"/>
    </row>
    <row r="439" spans="2:7" ht="12.75">
      <c r="B439" s="20"/>
      <c r="C439" s="21"/>
      <c r="D439" s="21"/>
      <c r="E439" s="21"/>
      <c r="F439" s="21"/>
      <c r="G439" s="21"/>
    </row>
    <row r="440" spans="2:7" ht="12.75">
      <c r="B440" s="20"/>
      <c r="C440" s="21"/>
      <c r="D440" s="21"/>
      <c r="E440" s="21"/>
      <c r="F440" s="21"/>
      <c r="G440" s="21"/>
    </row>
    <row r="441" spans="2:7" ht="12.75">
      <c r="B441" s="20"/>
      <c r="C441" s="21"/>
      <c r="D441" s="21"/>
      <c r="E441" s="21"/>
      <c r="F441" s="21"/>
      <c r="G441" s="21"/>
    </row>
    <row r="442" spans="2:7" ht="12.75">
      <c r="B442" s="20"/>
      <c r="C442" s="21"/>
      <c r="D442" s="21"/>
      <c r="E442" s="21"/>
      <c r="F442" s="21"/>
      <c r="G442" s="21"/>
    </row>
    <row r="443" spans="2:7" ht="12.75">
      <c r="B443" s="20"/>
      <c r="C443" s="21"/>
      <c r="D443" s="21"/>
      <c r="E443" s="21"/>
      <c r="F443" s="21"/>
      <c r="G443" s="21"/>
    </row>
    <row r="444" spans="2:7" ht="12.75">
      <c r="B444" s="20"/>
      <c r="C444" s="21"/>
      <c r="D444" s="21"/>
      <c r="E444" s="21"/>
      <c r="F444" s="21"/>
      <c r="G444" s="21"/>
    </row>
    <row r="445" spans="2:7" ht="12.75">
      <c r="B445" s="20"/>
      <c r="C445" s="21"/>
      <c r="D445" s="21"/>
      <c r="E445" s="21"/>
      <c r="F445" s="21"/>
      <c r="G445" s="21"/>
    </row>
    <row r="446" spans="2:7" ht="12.75">
      <c r="B446" s="20"/>
      <c r="C446" s="21"/>
      <c r="D446" s="21"/>
      <c r="E446" s="21"/>
      <c r="F446" s="21"/>
      <c r="G446" s="21"/>
    </row>
    <row r="447" spans="2:7" ht="12.75">
      <c r="B447" s="20"/>
      <c r="C447" s="21"/>
      <c r="D447" s="21"/>
      <c r="E447" s="21"/>
      <c r="F447" s="21"/>
      <c r="G447" s="21"/>
    </row>
    <row r="448" spans="2:7" ht="12.75">
      <c r="B448" s="20"/>
      <c r="C448" s="21"/>
      <c r="D448" s="21"/>
      <c r="E448" s="21"/>
      <c r="F448" s="21"/>
      <c r="G448" s="21"/>
    </row>
    <row r="449" spans="2:7" ht="12.75">
      <c r="B449" s="20"/>
      <c r="C449" s="21"/>
      <c r="D449" s="21"/>
      <c r="E449" s="21"/>
      <c r="F449" s="21"/>
      <c r="G449" s="21"/>
    </row>
    <row r="450" spans="2:7" ht="12.75">
      <c r="B450" s="20"/>
      <c r="C450" s="21"/>
      <c r="D450" s="21"/>
      <c r="E450" s="21"/>
      <c r="F450" s="21"/>
      <c r="G450" s="21"/>
    </row>
    <row r="451" spans="2:7" ht="12.75">
      <c r="B451" s="20"/>
      <c r="C451" s="21"/>
      <c r="D451" s="21"/>
      <c r="E451" s="21"/>
      <c r="F451" s="21"/>
      <c r="G451" s="21"/>
    </row>
    <row r="452" spans="2:7" ht="12.75">
      <c r="B452" s="20"/>
      <c r="C452" s="21"/>
      <c r="D452" s="21"/>
      <c r="E452" s="21"/>
      <c r="F452" s="21"/>
      <c r="G452" s="21"/>
    </row>
    <row r="453" spans="2:7" ht="12.75">
      <c r="B453" s="20"/>
      <c r="C453" s="21"/>
      <c r="D453" s="21"/>
      <c r="E453" s="21"/>
      <c r="F453" s="21"/>
      <c r="G453" s="21"/>
    </row>
    <row r="454" spans="2:7" ht="12.75">
      <c r="B454" s="20"/>
      <c r="C454" s="21"/>
      <c r="D454" s="21"/>
      <c r="E454" s="21"/>
      <c r="F454" s="21"/>
      <c r="G454" s="21"/>
    </row>
    <row r="455" spans="2:7" ht="12.75">
      <c r="B455" s="20"/>
      <c r="C455" s="21"/>
      <c r="D455" s="21"/>
      <c r="E455" s="21"/>
      <c r="F455" s="21"/>
      <c r="G455" s="21"/>
    </row>
    <row r="456" spans="2:7" ht="12.75">
      <c r="B456" s="20"/>
      <c r="C456" s="21"/>
      <c r="D456" s="21"/>
      <c r="E456" s="21"/>
      <c r="F456" s="21"/>
      <c r="G456" s="21"/>
    </row>
    <row r="457" spans="2:7" ht="12.75">
      <c r="B457" s="20"/>
      <c r="C457" s="21"/>
      <c r="D457" s="21"/>
      <c r="E457" s="21"/>
      <c r="F457" s="21"/>
      <c r="G457" s="21"/>
    </row>
    <row r="458" spans="2:7" ht="12.75">
      <c r="B458" s="20"/>
      <c r="C458" s="21"/>
      <c r="D458" s="21"/>
      <c r="E458" s="21"/>
      <c r="F458" s="21"/>
      <c r="G458" s="21"/>
    </row>
    <row r="459" spans="2:7" ht="12.75">
      <c r="B459" s="20"/>
      <c r="C459" s="21"/>
      <c r="D459" s="21"/>
      <c r="E459" s="21"/>
      <c r="F459" s="21"/>
      <c r="G459" s="21"/>
    </row>
    <row r="460" spans="2:7" ht="12.75">
      <c r="B460" s="20"/>
      <c r="C460" s="21"/>
      <c r="D460" s="21"/>
      <c r="E460" s="21"/>
      <c r="F460" s="21"/>
      <c r="G460" s="21"/>
    </row>
    <row r="461" spans="2:7" ht="12.75">
      <c r="B461" s="20"/>
      <c r="C461" s="21"/>
      <c r="D461" s="21"/>
      <c r="E461" s="21"/>
      <c r="F461" s="21"/>
      <c r="G461" s="21"/>
    </row>
    <row r="462" spans="2:7" ht="12.75">
      <c r="B462" s="20"/>
      <c r="C462" s="21"/>
      <c r="D462" s="21"/>
      <c r="E462" s="21"/>
      <c r="F462" s="21"/>
      <c r="G462" s="21"/>
    </row>
    <row r="463" spans="2:7" ht="12.75">
      <c r="B463" s="20"/>
      <c r="C463" s="21"/>
      <c r="D463" s="21"/>
      <c r="E463" s="21"/>
      <c r="F463" s="21"/>
      <c r="G463" s="21"/>
    </row>
    <row r="464" spans="2:7" ht="12.75">
      <c r="B464" s="20"/>
      <c r="C464" s="21"/>
      <c r="D464" s="21"/>
      <c r="E464" s="21"/>
      <c r="F464" s="21"/>
      <c r="G464" s="21"/>
    </row>
    <row r="465" spans="2:7" ht="12.75">
      <c r="B465" s="20"/>
      <c r="C465" s="21"/>
      <c r="D465" s="21"/>
      <c r="E465" s="21"/>
      <c r="F465" s="21"/>
      <c r="G465" s="21"/>
    </row>
    <row r="466" spans="2:7" ht="12.75">
      <c r="B466" s="20"/>
      <c r="C466" s="21"/>
      <c r="D466" s="21"/>
      <c r="E466" s="21"/>
      <c r="F466" s="21"/>
      <c r="G466" s="21"/>
    </row>
    <row r="467" spans="2:7" ht="12.75">
      <c r="B467" s="20"/>
      <c r="C467" s="21"/>
      <c r="D467" s="21"/>
      <c r="E467" s="21"/>
      <c r="F467" s="21"/>
      <c r="G467" s="21"/>
    </row>
    <row r="468" spans="2:7" ht="12.75">
      <c r="B468" s="20"/>
      <c r="C468" s="21"/>
      <c r="D468" s="21"/>
      <c r="E468" s="21"/>
      <c r="F468" s="21"/>
      <c r="G468" s="21"/>
    </row>
    <row r="469" spans="2:7" ht="12.75">
      <c r="B469" s="20"/>
      <c r="C469" s="21"/>
      <c r="D469" s="21"/>
      <c r="E469" s="21"/>
      <c r="F469" s="21"/>
      <c r="G469" s="21"/>
    </row>
    <row r="470" spans="2:7" ht="12.75">
      <c r="B470" s="20"/>
      <c r="C470" s="21"/>
      <c r="D470" s="21"/>
      <c r="E470" s="21"/>
      <c r="F470" s="21"/>
      <c r="G470" s="21"/>
    </row>
    <row r="471" spans="2:7" ht="12.75">
      <c r="B471" s="20"/>
      <c r="C471" s="21"/>
      <c r="D471" s="21"/>
      <c r="E471" s="21"/>
      <c r="F471" s="21"/>
      <c r="G471" s="21"/>
    </row>
    <row r="472" spans="2:7" ht="12.75">
      <c r="B472" s="20"/>
      <c r="C472" s="21"/>
      <c r="D472" s="21"/>
      <c r="E472" s="21"/>
      <c r="F472" s="21"/>
      <c r="G472" s="21"/>
    </row>
    <row r="473" spans="2:7" ht="12.75">
      <c r="B473" s="20"/>
      <c r="C473" s="21"/>
      <c r="D473" s="21"/>
      <c r="E473" s="21"/>
      <c r="F473" s="21"/>
      <c r="G473" s="21"/>
    </row>
    <row r="474" spans="2:7" ht="12.75">
      <c r="B474" s="20"/>
      <c r="C474" s="21"/>
      <c r="D474" s="21"/>
      <c r="E474" s="21"/>
      <c r="F474" s="21"/>
      <c r="G474" s="21"/>
    </row>
    <row r="475" spans="2:7" ht="12.75">
      <c r="B475" s="20"/>
      <c r="C475" s="21"/>
      <c r="D475" s="21"/>
      <c r="E475" s="21"/>
      <c r="F475" s="21"/>
      <c r="G475" s="21"/>
    </row>
    <row r="476" spans="2:7" ht="12.75">
      <c r="B476" s="20"/>
      <c r="C476" s="21"/>
      <c r="D476" s="21"/>
      <c r="E476" s="21"/>
      <c r="F476" s="21"/>
      <c r="G476" s="21"/>
    </row>
    <row r="477" spans="2:7" ht="12.75">
      <c r="B477" s="20"/>
      <c r="C477" s="21"/>
      <c r="D477" s="21"/>
      <c r="E477" s="21"/>
      <c r="F477" s="21"/>
      <c r="G477" s="21"/>
    </row>
    <row r="478" spans="2:7" ht="12.75">
      <c r="B478" s="20"/>
      <c r="C478" s="21"/>
      <c r="D478" s="21"/>
      <c r="E478" s="21"/>
      <c r="F478" s="21"/>
      <c r="G478" s="21"/>
    </row>
    <row r="479" spans="2:7" ht="12.75">
      <c r="B479" s="20"/>
      <c r="C479" s="21"/>
      <c r="D479" s="21"/>
      <c r="E479" s="21"/>
      <c r="F479" s="21"/>
      <c r="G479" s="21"/>
    </row>
    <row r="480" spans="2:7" ht="12.75">
      <c r="B480" s="20"/>
      <c r="C480" s="21"/>
      <c r="D480" s="21"/>
      <c r="E480" s="21"/>
      <c r="F480" s="21"/>
      <c r="G480" s="21"/>
    </row>
    <row r="481" spans="2:7" ht="12.75">
      <c r="B481" s="20"/>
      <c r="C481" s="21"/>
      <c r="D481" s="21"/>
      <c r="E481" s="21"/>
      <c r="F481" s="21"/>
      <c r="G481" s="21"/>
    </row>
    <row r="482" spans="2:7" ht="12.75">
      <c r="B482" s="20"/>
      <c r="C482" s="21"/>
      <c r="D482" s="21"/>
      <c r="E482" s="21"/>
      <c r="F482" s="21"/>
      <c r="G482" s="21"/>
    </row>
    <row r="483" spans="2:7" ht="12.75">
      <c r="B483" s="20"/>
      <c r="C483" s="21"/>
      <c r="D483" s="21"/>
      <c r="E483" s="21"/>
      <c r="F483" s="21"/>
      <c r="G483" s="21"/>
    </row>
    <row r="484" spans="2:7" ht="12.75">
      <c r="B484" s="20"/>
      <c r="C484" s="21"/>
      <c r="D484" s="21"/>
      <c r="E484" s="21"/>
      <c r="F484" s="21"/>
      <c r="G484" s="21"/>
    </row>
    <row r="485" spans="2:7" ht="12.75">
      <c r="B485" s="20"/>
      <c r="C485" s="21"/>
      <c r="D485" s="21"/>
      <c r="E485" s="21"/>
      <c r="F485" s="21"/>
      <c r="G485" s="21"/>
    </row>
    <row r="486" spans="2:7" ht="12.75">
      <c r="B486" s="20"/>
      <c r="C486" s="21"/>
      <c r="D486" s="21"/>
      <c r="E486" s="21"/>
      <c r="F486" s="21"/>
      <c r="G486" s="21"/>
    </row>
    <row r="487" spans="2:7" ht="12.75">
      <c r="B487" s="20"/>
      <c r="C487" s="21"/>
      <c r="D487" s="21"/>
      <c r="E487" s="21"/>
      <c r="F487" s="21"/>
      <c r="G487" s="21"/>
    </row>
    <row r="488" spans="2:7" ht="12.75">
      <c r="B488" s="20"/>
      <c r="C488" s="21"/>
      <c r="D488" s="21"/>
      <c r="E488" s="21"/>
      <c r="F488" s="21"/>
      <c r="G488" s="21"/>
    </row>
    <row r="489" spans="2:7" ht="12.75">
      <c r="B489" s="20"/>
      <c r="C489" s="21"/>
      <c r="D489" s="21"/>
      <c r="E489" s="21"/>
      <c r="F489" s="21"/>
      <c r="G489" s="21"/>
    </row>
    <row r="490" spans="2:7" ht="12.75">
      <c r="B490" s="20"/>
      <c r="C490" s="21"/>
      <c r="D490" s="21"/>
      <c r="E490" s="21"/>
      <c r="F490" s="21"/>
      <c r="G490" s="21"/>
    </row>
    <row r="491" spans="2:7" ht="12.75">
      <c r="B491" s="20"/>
      <c r="C491" s="21"/>
      <c r="D491" s="21"/>
      <c r="E491" s="21"/>
      <c r="F491" s="21"/>
      <c r="G491" s="21"/>
    </row>
    <row r="492" spans="2:7" ht="12.75">
      <c r="B492" s="20"/>
      <c r="C492" s="21"/>
      <c r="D492" s="21"/>
      <c r="E492" s="21"/>
      <c r="F492" s="21"/>
      <c r="G492" s="21"/>
    </row>
    <row r="493" spans="2:7" ht="12.75">
      <c r="B493" s="20"/>
      <c r="C493" s="21"/>
      <c r="D493" s="21"/>
      <c r="E493" s="21"/>
      <c r="F493" s="21"/>
      <c r="G493" s="21"/>
    </row>
    <row r="494" spans="2:7" ht="12.75">
      <c r="B494" s="20"/>
      <c r="C494" s="21"/>
      <c r="D494" s="21"/>
      <c r="E494" s="21"/>
      <c r="F494" s="21"/>
      <c r="G494" s="21"/>
    </row>
    <row r="495" spans="2:7" ht="12.75">
      <c r="B495" s="20"/>
      <c r="C495" s="21"/>
      <c r="D495" s="21"/>
      <c r="E495" s="21"/>
      <c r="F495" s="21"/>
      <c r="G495" s="21"/>
    </row>
    <row r="496" spans="2:7" ht="12.75">
      <c r="B496" s="20"/>
      <c r="C496" s="21"/>
      <c r="D496" s="21"/>
      <c r="E496" s="21"/>
      <c r="F496" s="21"/>
      <c r="G496" s="21"/>
    </row>
    <row r="497" spans="2:7" ht="12.75">
      <c r="B497" s="20"/>
      <c r="C497" s="21"/>
      <c r="D497" s="21"/>
      <c r="E497" s="21"/>
      <c r="F497" s="21"/>
      <c r="G497" s="21"/>
    </row>
    <row r="498" spans="2:7" ht="12.75">
      <c r="B498" s="20"/>
      <c r="C498" s="21"/>
      <c r="D498" s="21"/>
      <c r="E498" s="21"/>
      <c r="F498" s="21"/>
      <c r="G498" s="21"/>
    </row>
    <row r="499" spans="2:7" ht="12.75">
      <c r="B499" s="20"/>
      <c r="C499" s="21"/>
      <c r="D499" s="21"/>
      <c r="E499" s="21"/>
      <c r="F499" s="21"/>
      <c r="G499" s="21"/>
    </row>
    <row r="500" spans="2:7" ht="12.75">
      <c r="B500" s="20"/>
      <c r="C500" s="21"/>
      <c r="D500" s="21"/>
      <c r="E500" s="21"/>
      <c r="F500" s="21"/>
      <c r="G500" s="21"/>
    </row>
    <row r="501" spans="2:7" ht="12.75">
      <c r="B501" s="20"/>
      <c r="C501" s="21"/>
      <c r="D501" s="21"/>
      <c r="E501" s="21"/>
      <c r="F501" s="21"/>
      <c r="G501" s="21"/>
    </row>
    <row r="502" spans="2:7" ht="12.75">
      <c r="B502" s="20"/>
      <c r="C502" s="21"/>
      <c r="D502" s="21"/>
      <c r="E502" s="21"/>
      <c r="F502" s="21"/>
      <c r="G502" s="21"/>
    </row>
    <row r="503" spans="2:7" ht="12.75">
      <c r="B503" s="20"/>
      <c r="C503" s="21"/>
      <c r="D503" s="21"/>
      <c r="E503" s="21"/>
      <c r="F503" s="21"/>
      <c r="G503" s="21"/>
    </row>
    <row r="504" spans="2:7" ht="12.75">
      <c r="B504" s="20"/>
      <c r="C504" s="21"/>
      <c r="D504" s="21"/>
      <c r="E504" s="21"/>
      <c r="F504" s="21"/>
      <c r="G504" s="21"/>
    </row>
    <row r="505" spans="2:7" ht="12.75">
      <c r="B505" s="20"/>
      <c r="C505" s="21"/>
      <c r="D505" s="21"/>
      <c r="E505" s="21"/>
      <c r="F505" s="21"/>
      <c r="G505" s="21"/>
    </row>
    <row r="506" spans="2:7" ht="12.75">
      <c r="B506" s="20"/>
      <c r="C506" s="21"/>
      <c r="D506" s="21"/>
      <c r="E506" s="21"/>
      <c r="F506" s="21"/>
      <c r="G506" s="21"/>
    </row>
    <row r="507" spans="2:7" ht="12.75">
      <c r="B507" s="20"/>
      <c r="C507" s="21"/>
      <c r="D507" s="21"/>
      <c r="E507" s="21"/>
      <c r="F507" s="21"/>
      <c r="G507" s="21"/>
    </row>
    <row r="508" spans="2:7" ht="12.75">
      <c r="B508" s="20"/>
      <c r="C508" s="21"/>
      <c r="D508" s="21"/>
      <c r="E508" s="21"/>
      <c r="F508" s="21"/>
      <c r="G508" s="21"/>
    </row>
    <row r="509" spans="2:7" ht="12.75">
      <c r="B509" s="20"/>
      <c r="C509" s="21"/>
      <c r="D509" s="21"/>
      <c r="E509" s="21"/>
      <c r="F509" s="21"/>
      <c r="G509" s="21"/>
    </row>
    <row r="510" spans="2:7" ht="12.75">
      <c r="B510" s="20"/>
      <c r="C510" s="21"/>
      <c r="D510" s="21"/>
      <c r="E510" s="21"/>
      <c r="F510" s="21"/>
      <c r="G510" s="21"/>
    </row>
    <row r="511" spans="2:7" ht="12.75">
      <c r="B511" s="20"/>
      <c r="C511" s="21"/>
      <c r="D511" s="21"/>
      <c r="E511" s="21"/>
      <c r="F511" s="21"/>
      <c r="G511" s="21"/>
    </row>
    <row r="512" spans="2:7" ht="12.75">
      <c r="B512" s="20"/>
      <c r="C512" s="21"/>
      <c r="D512" s="21"/>
      <c r="E512" s="21"/>
      <c r="F512" s="21"/>
      <c r="G512" s="21"/>
    </row>
    <row r="513" spans="2:7" ht="12.75">
      <c r="B513" s="20"/>
      <c r="C513" s="21"/>
      <c r="D513" s="21"/>
      <c r="E513" s="21"/>
      <c r="F513" s="21"/>
      <c r="G513" s="21"/>
    </row>
    <row r="514" spans="2:7" ht="12.75">
      <c r="B514" s="20"/>
      <c r="C514" s="21"/>
      <c r="D514" s="21"/>
      <c r="E514" s="21"/>
      <c r="F514" s="21"/>
      <c r="G514" s="21"/>
    </row>
    <row r="515" spans="2:7" ht="12.75">
      <c r="B515" s="20"/>
      <c r="C515" s="21"/>
      <c r="D515" s="21"/>
      <c r="E515" s="21"/>
      <c r="F515" s="21"/>
      <c r="G515" s="21"/>
    </row>
    <row r="516" spans="2:7" ht="12.75">
      <c r="B516" s="20"/>
      <c r="C516" s="21"/>
      <c r="D516" s="21"/>
      <c r="E516" s="21"/>
      <c r="F516" s="21"/>
      <c r="G516" s="21"/>
    </row>
    <row r="517" spans="2:7" ht="12.75">
      <c r="B517" s="20"/>
      <c r="C517" s="21"/>
      <c r="D517" s="21"/>
      <c r="E517" s="21"/>
      <c r="F517" s="21"/>
      <c r="G517" s="21"/>
    </row>
    <row r="518" spans="2:7" ht="12.75">
      <c r="B518" s="20"/>
      <c r="C518" s="21"/>
      <c r="D518" s="21"/>
      <c r="E518" s="21"/>
      <c r="F518" s="21"/>
      <c r="G518" s="21"/>
    </row>
    <row r="519" spans="2:7" ht="12.75">
      <c r="B519" s="20"/>
      <c r="C519" s="21"/>
      <c r="D519" s="21"/>
      <c r="E519" s="21"/>
      <c r="F519" s="21"/>
      <c r="G519" s="21"/>
    </row>
    <row r="520" spans="2:7" ht="12.75">
      <c r="B520" s="20"/>
      <c r="C520" s="21"/>
      <c r="D520" s="21"/>
      <c r="E520" s="21"/>
      <c r="F520" s="21"/>
      <c r="G520" s="21"/>
    </row>
    <row r="521" spans="2:7" ht="12.75">
      <c r="B521" s="20"/>
      <c r="C521" s="21"/>
      <c r="D521" s="21"/>
      <c r="E521" s="21"/>
      <c r="F521" s="21"/>
      <c r="G521" s="21"/>
    </row>
    <row r="522" spans="2:7" ht="12.75">
      <c r="B522" s="20"/>
      <c r="C522" s="21"/>
      <c r="D522" s="21"/>
      <c r="E522" s="21"/>
      <c r="F522" s="21"/>
      <c r="G522" s="21"/>
    </row>
    <row r="523" spans="2:7" ht="12.75">
      <c r="B523" s="20"/>
      <c r="C523" s="21"/>
      <c r="D523" s="21"/>
      <c r="E523" s="21"/>
      <c r="F523" s="21"/>
      <c r="G523" s="21"/>
    </row>
    <row r="524" spans="2:7" ht="12.75">
      <c r="B524" s="20"/>
      <c r="C524" s="21"/>
      <c r="D524" s="21"/>
      <c r="E524" s="21"/>
      <c r="F524" s="21"/>
      <c r="G524" s="21"/>
    </row>
    <row r="525" spans="2:7" ht="12.75">
      <c r="B525" s="20"/>
      <c r="C525" s="21"/>
      <c r="D525" s="21"/>
      <c r="E525" s="21"/>
      <c r="F525" s="21"/>
      <c r="G525" s="21"/>
    </row>
    <row r="526" spans="2:7" ht="12.75">
      <c r="B526" s="20"/>
      <c r="C526" s="21"/>
      <c r="D526" s="21"/>
      <c r="E526" s="21"/>
      <c r="F526" s="21"/>
      <c r="G526" s="21"/>
    </row>
    <row r="527" spans="2:7" ht="12.75">
      <c r="B527" s="20"/>
      <c r="C527" s="21"/>
      <c r="D527" s="21"/>
      <c r="E527" s="21"/>
      <c r="F527" s="21"/>
      <c r="G527" s="21"/>
    </row>
    <row r="528" spans="2:7" ht="12.75">
      <c r="B528" s="20"/>
      <c r="C528" s="21"/>
      <c r="D528" s="21"/>
      <c r="E528" s="21"/>
      <c r="F528" s="21"/>
      <c r="G528" s="21"/>
    </row>
    <row r="529" spans="2:7" ht="12.75">
      <c r="B529" s="20"/>
      <c r="C529" s="21"/>
      <c r="D529" s="21"/>
      <c r="E529" s="21"/>
      <c r="F529" s="21"/>
      <c r="G529" s="21"/>
    </row>
    <row r="530" spans="2:7" ht="12.75">
      <c r="B530" s="20"/>
      <c r="C530" s="21"/>
      <c r="D530" s="21"/>
      <c r="E530" s="21"/>
      <c r="F530" s="21"/>
      <c r="G530" s="21"/>
    </row>
    <row r="531" spans="2:7" ht="12.75">
      <c r="B531" s="20"/>
      <c r="C531" s="21"/>
      <c r="D531" s="21"/>
      <c r="E531" s="21"/>
      <c r="F531" s="21"/>
      <c r="G531" s="21"/>
    </row>
    <row r="532" spans="2:7" ht="12.75">
      <c r="B532" s="20"/>
      <c r="C532" s="21"/>
      <c r="D532" s="21"/>
      <c r="E532" s="21"/>
      <c r="F532" s="21"/>
      <c r="G532" s="21"/>
    </row>
    <row r="533" spans="2:7" ht="12.75">
      <c r="B533" s="20"/>
      <c r="C533" s="21"/>
      <c r="D533" s="21"/>
      <c r="E533" s="21"/>
      <c r="F533" s="21"/>
      <c r="G533" s="21"/>
    </row>
    <row r="534" spans="2:7" ht="12.75">
      <c r="B534" s="20"/>
      <c r="C534" s="21"/>
      <c r="D534" s="21"/>
      <c r="E534" s="21"/>
      <c r="F534" s="21"/>
      <c r="G534" s="21"/>
    </row>
    <row r="535" spans="2:7" ht="12.75">
      <c r="B535" s="20"/>
      <c r="C535" s="21"/>
      <c r="D535" s="21"/>
      <c r="E535" s="21"/>
      <c r="F535" s="21"/>
      <c r="G535" s="21"/>
    </row>
    <row r="536" spans="2:7" ht="12.75">
      <c r="B536" s="20"/>
      <c r="C536" s="21"/>
      <c r="D536" s="21"/>
      <c r="E536" s="21"/>
      <c r="F536" s="21"/>
      <c r="G536" s="21"/>
    </row>
    <row r="537" spans="2:7" ht="12.75">
      <c r="B537" s="20"/>
      <c r="C537" s="21"/>
      <c r="D537" s="21"/>
      <c r="E537" s="21"/>
      <c r="F537" s="21"/>
      <c r="G537" s="21"/>
    </row>
    <row r="538" spans="2:7" ht="12.75">
      <c r="B538" s="20"/>
      <c r="C538" s="21"/>
      <c r="D538" s="21"/>
      <c r="E538" s="21"/>
      <c r="F538" s="21"/>
      <c r="G538" s="21"/>
    </row>
    <row r="539" spans="2:7" ht="12.75">
      <c r="B539" s="20"/>
      <c r="C539" s="21"/>
      <c r="D539" s="21"/>
      <c r="E539" s="21"/>
      <c r="F539" s="21"/>
      <c r="G539" s="21"/>
    </row>
    <row r="540" spans="2:7" ht="12.75">
      <c r="B540" s="20"/>
      <c r="C540" s="21"/>
      <c r="D540" s="21"/>
      <c r="E540" s="21"/>
      <c r="F540" s="21"/>
      <c r="G540" s="21"/>
    </row>
    <row r="541" spans="2:7" ht="12.75">
      <c r="B541" s="20"/>
      <c r="C541" s="21"/>
      <c r="D541" s="21"/>
      <c r="E541" s="21"/>
      <c r="F541" s="21"/>
      <c r="G541" s="21"/>
    </row>
    <row r="542" spans="2:7" ht="12.75">
      <c r="B542" s="20"/>
      <c r="C542" s="21"/>
      <c r="D542" s="21"/>
      <c r="E542" s="21"/>
      <c r="F542" s="21"/>
      <c r="G542" s="21"/>
    </row>
    <row r="543" spans="2:7" ht="12.75">
      <c r="B543" s="20"/>
      <c r="C543" s="21"/>
      <c r="D543" s="21"/>
      <c r="E543" s="21"/>
      <c r="F543" s="21"/>
      <c r="G543" s="21"/>
    </row>
    <row r="544" spans="2:7" ht="12.75">
      <c r="B544" s="20"/>
      <c r="C544" s="21"/>
      <c r="D544" s="21"/>
      <c r="E544" s="21"/>
      <c r="F544" s="21"/>
      <c r="G544" s="21"/>
    </row>
    <row r="545" spans="2:7" ht="12.75">
      <c r="B545" s="20"/>
      <c r="C545" s="21"/>
      <c r="D545" s="21"/>
      <c r="E545" s="21"/>
      <c r="F545" s="21"/>
      <c r="G545" s="21"/>
    </row>
    <row r="546" spans="2:7" ht="12.75">
      <c r="B546" s="20"/>
      <c r="C546" s="21"/>
      <c r="D546" s="21"/>
      <c r="E546" s="21"/>
      <c r="F546" s="21"/>
      <c r="G546" s="21"/>
    </row>
    <row r="547" spans="2:7" ht="12.75">
      <c r="B547" s="20"/>
      <c r="C547" s="21"/>
      <c r="D547" s="21"/>
      <c r="E547" s="21"/>
      <c r="F547" s="21"/>
      <c r="G547" s="21"/>
    </row>
    <row r="548" spans="2:7" ht="12.75">
      <c r="B548" s="20"/>
      <c r="C548" s="21"/>
      <c r="D548" s="21"/>
      <c r="E548" s="21"/>
      <c r="F548" s="21"/>
      <c r="G548" s="21"/>
    </row>
    <row r="549" spans="2:7" ht="12.75">
      <c r="B549" s="20"/>
      <c r="C549" s="21"/>
      <c r="D549" s="21"/>
      <c r="E549" s="21"/>
      <c r="F549" s="21"/>
      <c r="G549" s="21"/>
    </row>
    <row r="550" spans="2:7" ht="12.75">
      <c r="B550" s="20"/>
      <c r="C550" s="21"/>
      <c r="D550" s="21"/>
      <c r="E550" s="21"/>
      <c r="F550" s="21"/>
      <c r="G550" s="21"/>
    </row>
    <row r="551" spans="2:7" ht="12.75">
      <c r="B551" s="20"/>
      <c r="C551" s="21"/>
      <c r="D551" s="21"/>
      <c r="E551" s="21"/>
      <c r="F551" s="21"/>
      <c r="G551" s="21"/>
    </row>
    <row r="552" spans="2:7" ht="12.75">
      <c r="B552" s="20"/>
      <c r="C552" s="21"/>
      <c r="D552" s="21"/>
      <c r="E552" s="21"/>
      <c r="F552" s="21"/>
      <c r="G552" s="21"/>
    </row>
    <row r="553" spans="2:7" ht="12.75">
      <c r="B553" s="20"/>
      <c r="C553" s="21"/>
      <c r="D553" s="21"/>
      <c r="E553" s="21"/>
      <c r="F553" s="21"/>
      <c r="G553" s="21"/>
    </row>
    <row r="554" spans="2:7" ht="12.75">
      <c r="B554" s="20"/>
      <c r="C554" s="21"/>
      <c r="D554" s="21"/>
      <c r="E554" s="21"/>
      <c r="F554" s="21"/>
      <c r="G554" s="21"/>
    </row>
    <row r="555" spans="2:7" ht="12.75">
      <c r="B555" s="20"/>
      <c r="C555" s="21"/>
      <c r="D555" s="21"/>
      <c r="E555" s="21"/>
      <c r="F555" s="21"/>
      <c r="G555" s="21"/>
    </row>
    <row r="556" spans="2:7" ht="12.75">
      <c r="B556" s="20"/>
      <c r="C556" s="21"/>
      <c r="D556" s="21"/>
      <c r="E556" s="21"/>
      <c r="F556" s="21"/>
      <c r="G556" s="21"/>
    </row>
    <row r="557" spans="2:7" ht="12.75">
      <c r="B557" s="20"/>
      <c r="C557" s="21"/>
      <c r="D557" s="21"/>
      <c r="E557" s="21"/>
      <c r="F557" s="21"/>
      <c r="G557" s="21"/>
    </row>
    <row r="558" spans="2:7" ht="12.75">
      <c r="B558" s="20"/>
      <c r="C558" s="21"/>
      <c r="D558" s="21"/>
      <c r="E558" s="21"/>
      <c r="F558" s="21"/>
      <c r="G558" s="21"/>
    </row>
    <row r="559" spans="2:7" ht="12.75">
      <c r="B559" s="20"/>
      <c r="C559" s="21"/>
      <c r="D559" s="21"/>
      <c r="E559" s="21"/>
      <c r="F559" s="21"/>
      <c r="G559" s="21"/>
    </row>
    <row r="560" spans="2:7" ht="12.75">
      <c r="B560" s="20"/>
      <c r="C560" s="21"/>
      <c r="D560" s="21"/>
      <c r="E560" s="21"/>
      <c r="F560" s="21"/>
      <c r="G560" s="21"/>
    </row>
    <row r="561" spans="2:7" ht="12.75">
      <c r="B561" s="20"/>
      <c r="C561" s="21"/>
      <c r="D561" s="21"/>
      <c r="E561" s="21"/>
      <c r="F561" s="21"/>
      <c r="G561" s="21"/>
    </row>
    <row r="562" spans="2:7" ht="12.75">
      <c r="B562" s="20"/>
      <c r="C562" s="21"/>
      <c r="D562" s="21"/>
      <c r="E562" s="21"/>
      <c r="F562" s="21"/>
      <c r="G562" s="21"/>
    </row>
    <row r="563" spans="2:7" ht="12.75">
      <c r="B563" s="20"/>
      <c r="C563" s="21"/>
      <c r="D563" s="21"/>
      <c r="E563" s="21"/>
      <c r="F563" s="21"/>
      <c r="G563" s="21"/>
    </row>
    <row r="564" spans="2:7" ht="12.75">
      <c r="B564" s="20"/>
      <c r="C564" s="21"/>
      <c r="D564" s="21"/>
      <c r="E564" s="21"/>
      <c r="F564" s="21"/>
      <c r="G564" s="21"/>
    </row>
    <row r="565" spans="2:7" ht="12.75">
      <c r="B565" s="20"/>
      <c r="C565" s="21"/>
      <c r="D565" s="21"/>
      <c r="E565" s="21"/>
      <c r="F565" s="21"/>
      <c r="G565" s="21"/>
    </row>
    <row r="566" spans="2:7" ht="12.75">
      <c r="B566" s="20"/>
      <c r="C566" s="21"/>
      <c r="D566" s="21"/>
      <c r="E566" s="21"/>
      <c r="F566" s="21"/>
      <c r="G566" s="21"/>
    </row>
    <row r="567" spans="2:7" ht="12.75">
      <c r="B567" s="20"/>
      <c r="C567" s="21"/>
      <c r="D567" s="21"/>
      <c r="E567" s="21"/>
      <c r="F567" s="21"/>
      <c r="G567" s="21"/>
    </row>
    <row r="568" spans="2:7" ht="12.75">
      <c r="B568" s="20"/>
      <c r="C568" s="21"/>
      <c r="D568" s="21"/>
      <c r="E568" s="21"/>
      <c r="F568" s="21"/>
      <c r="G568" s="21"/>
    </row>
    <row r="569" spans="2:7" ht="12.75">
      <c r="B569" s="20"/>
      <c r="C569" s="21"/>
      <c r="D569" s="21"/>
      <c r="E569" s="21"/>
      <c r="F569" s="21"/>
      <c r="G569" s="21"/>
    </row>
    <row r="570" spans="2:7" ht="12.75">
      <c r="B570" s="20"/>
      <c r="C570" s="21"/>
      <c r="D570" s="21"/>
      <c r="E570" s="21"/>
      <c r="F570" s="21"/>
      <c r="G570" s="21"/>
    </row>
    <row r="571" spans="2:7" ht="12.75">
      <c r="B571" s="20"/>
      <c r="C571" s="21"/>
      <c r="D571" s="21"/>
      <c r="E571" s="21"/>
      <c r="F571" s="21"/>
      <c r="G571" s="21"/>
    </row>
    <row r="572" spans="2:7" ht="12.75">
      <c r="B572" s="20"/>
      <c r="C572" s="21"/>
      <c r="D572" s="21"/>
      <c r="E572" s="21"/>
      <c r="F572" s="21"/>
      <c r="G572" s="21"/>
    </row>
    <row r="573" spans="2:7" ht="12.75">
      <c r="B573" s="20"/>
      <c r="C573" s="21"/>
      <c r="D573" s="21"/>
      <c r="E573" s="21"/>
      <c r="F573" s="21"/>
      <c r="G573" s="21"/>
    </row>
    <row r="574" spans="2:7" ht="12.75">
      <c r="B574" s="20"/>
      <c r="C574" s="21"/>
      <c r="D574" s="21"/>
      <c r="E574" s="21"/>
      <c r="F574" s="21"/>
      <c r="G574" s="21"/>
    </row>
    <row r="575" spans="2:7" ht="12.75">
      <c r="B575" s="20"/>
      <c r="C575" s="21"/>
      <c r="D575" s="21"/>
      <c r="E575" s="21"/>
      <c r="F575" s="21"/>
      <c r="G575" s="21"/>
    </row>
    <row r="576" spans="2:7" ht="12.75">
      <c r="B576" s="20"/>
      <c r="C576" s="21"/>
      <c r="D576" s="21"/>
      <c r="E576" s="21"/>
      <c r="F576" s="21"/>
      <c r="G576" s="21"/>
    </row>
    <row r="577" spans="2:7" ht="12.75">
      <c r="B577" s="20"/>
      <c r="C577" s="21"/>
      <c r="D577" s="21"/>
      <c r="E577" s="21"/>
      <c r="F577" s="21"/>
      <c r="G577" s="21"/>
    </row>
    <row r="578" spans="2:7" ht="12.75">
      <c r="B578" s="20"/>
      <c r="C578" s="21"/>
      <c r="D578" s="21"/>
      <c r="E578" s="21"/>
      <c r="F578" s="21"/>
      <c r="G578" s="21"/>
    </row>
    <row r="579" spans="2:7" ht="12.75">
      <c r="B579" s="20"/>
      <c r="C579" s="21"/>
      <c r="D579" s="21"/>
      <c r="E579" s="21"/>
      <c r="F579" s="21"/>
      <c r="G579" s="21"/>
    </row>
    <row r="580" spans="2:7" ht="12.75">
      <c r="B580" s="20"/>
      <c r="C580" s="21"/>
      <c r="D580" s="21"/>
      <c r="E580" s="21"/>
      <c r="F580" s="21"/>
      <c r="G580" s="21"/>
    </row>
    <row r="581" spans="2:7" ht="12.75">
      <c r="B581" s="20"/>
      <c r="C581" s="21"/>
      <c r="D581" s="21"/>
      <c r="E581" s="21"/>
      <c r="F581" s="21"/>
      <c r="G581" s="21"/>
    </row>
    <row r="582" spans="2:7" ht="12.75">
      <c r="B582" s="20"/>
      <c r="C582" s="21"/>
      <c r="D582" s="21"/>
      <c r="E582" s="21"/>
      <c r="F582" s="21"/>
      <c r="G582" s="21"/>
    </row>
    <row r="583" spans="2:7" ht="12.75">
      <c r="B583" s="20"/>
      <c r="C583" s="21"/>
      <c r="D583" s="21"/>
      <c r="E583" s="21"/>
      <c r="F583" s="21"/>
      <c r="G583" s="21"/>
    </row>
    <row r="584" spans="2:7" ht="12.75">
      <c r="B584" s="20"/>
      <c r="C584" s="21"/>
      <c r="D584" s="21"/>
      <c r="E584" s="21"/>
      <c r="F584" s="21"/>
      <c r="G584" s="21"/>
    </row>
    <row r="585" spans="2:7" ht="12.75">
      <c r="B585" s="20"/>
      <c r="C585" s="21"/>
      <c r="D585" s="21"/>
      <c r="E585" s="21"/>
      <c r="F585" s="21"/>
      <c r="G585" s="21"/>
    </row>
    <row r="586" spans="2:7" ht="12.75">
      <c r="B586" s="20"/>
      <c r="C586" s="21"/>
      <c r="D586" s="21"/>
      <c r="E586" s="21"/>
      <c r="F586" s="21"/>
      <c r="G586" s="21"/>
    </row>
    <row r="587" spans="2:7" ht="12.75">
      <c r="B587" s="20"/>
      <c r="C587" s="21"/>
      <c r="D587" s="21"/>
      <c r="E587" s="21"/>
      <c r="F587" s="21"/>
      <c r="G587" s="21"/>
    </row>
    <row r="588" spans="2:7" ht="12.75">
      <c r="B588" s="20"/>
      <c r="C588" s="21"/>
      <c r="D588" s="21"/>
      <c r="E588" s="21"/>
      <c r="F588" s="21"/>
      <c r="G588" s="21"/>
    </row>
    <row r="589" spans="2:7" ht="12.75">
      <c r="B589" s="20"/>
      <c r="C589" s="21"/>
      <c r="D589" s="21"/>
      <c r="E589" s="21"/>
      <c r="F589" s="21"/>
      <c r="G589" s="21"/>
    </row>
    <row r="590" spans="2:7" ht="12.75">
      <c r="B590" s="20"/>
      <c r="C590" s="21"/>
      <c r="D590" s="21"/>
      <c r="E590" s="21"/>
      <c r="F590" s="21"/>
      <c r="G590" s="21"/>
    </row>
    <row r="591" spans="2:7" ht="12.75">
      <c r="B591" s="20"/>
      <c r="C591" s="21"/>
      <c r="D591" s="21"/>
      <c r="E591" s="21"/>
      <c r="F591" s="21"/>
      <c r="G591" s="21"/>
    </row>
    <row r="592" spans="2:7" ht="12.75">
      <c r="B592" s="20"/>
      <c r="C592" s="21"/>
      <c r="D592" s="21"/>
      <c r="E592" s="21"/>
      <c r="F592" s="21"/>
      <c r="G592" s="21"/>
    </row>
    <row r="593" spans="2:7" ht="12.75">
      <c r="B593" s="20"/>
      <c r="C593" s="21"/>
      <c r="D593" s="21"/>
      <c r="E593" s="21"/>
      <c r="F593" s="21"/>
      <c r="G593" s="21"/>
    </row>
    <row r="594" spans="2:7" ht="12.75">
      <c r="B594" s="20"/>
      <c r="C594" s="21"/>
      <c r="D594" s="21"/>
      <c r="E594" s="21"/>
      <c r="F594" s="21"/>
      <c r="G594" s="21"/>
    </row>
    <row r="595" spans="2:7" ht="12.75">
      <c r="B595" s="20"/>
      <c r="C595" s="21"/>
      <c r="D595" s="21"/>
      <c r="E595" s="21"/>
      <c r="F595" s="21"/>
      <c r="G595" s="21"/>
    </row>
    <row r="596" spans="2:7" ht="12.75">
      <c r="B596" s="20"/>
      <c r="C596" s="21"/>
      <c r="D596" s="21"/>
      <c r="E596" s="21"/>
      <c r="F596" s="21"/>
      <c r="G596" s="21"/>
    </row>
    <row r="597" spans="2:7" ht="12.75">
      <c r="B597" s="20"/>
      <c r="C597" s="21"/>
      <c r="D597" s="21"/>
      <c r="E597" s="21"/>
      <c r="F597" s="21"/>
      <c r="G597" s="21"/>
    </row>
    <row r="598" spans="2:7" ht="12.75">
      <c r="B598" s="20"/>
      <c r="C598" s="21"/>
      <c r="D598" s="21"/>
      <c r="E598" s="21"/>
      <c r="F598" s="21"/>
      <c r="G598" s="21"/>
    </row>
    <row r="599" spans="2:7" ht="12.75">
      <c r="B599" s="20"/>
      <c r="C599" s="21"/>
      <c r="D599" s="21"/>
      <c r="E599" s="21"/>
      <c r="F599" s="21"/>
      <c r="G599" s="21"/>
    </row>
    <row r="600" spans="2:7" ht="12.75">
      <c r="B600" s="20"/>
      <c r="C600" s="21"/>
      <c r="D600" s="21"/>
      <c r="E600" s="21"/>
      <c r="F600" s="21"/>
      <c r="G600" s="21"/>
    </row>
    <row r="601" spans="2:7" ht="12.75">
      <c r="B601" s="20"/>
      <c r="C601" s="21"/>
      <c r="D601" s="21"/>
      <c r="E601" s="21"/>
      <c r="F601" s="21"/>
      <c r="G601" s="21"/>
    </row>
    <row r="602" spans="2:7" ht="12.75">
      <c r="B602" s="20"/>
      <c r="C602" s="21"/>
      <c r="D602" s="21"/>
      <c r="E602" s="21"/>
      <c r="F602" s="21"/>
      <c r="G602" s="21"/>
    </row>
    <row r="603" spans="2:7" ht="12.75">
      <c r="B603" s="20"/>
      <c r="C603" s="21"/>
      <c r="D603" s="21"/>
      <c r="E603" s="21"/>
      <c r="F603" s="21"/>
      <c r="G603" s="21"/>
    </row>
    <row r="604" spans="2:7" ht="12.75">
      <c r="B604" s="20"/>
      <c r="C604" s="21"/>
      <c r="D604" s="21"/>
      <c r="E604" s="21"/>
      <c r="F604" s="21"/>
      <c r="G604" s="21"/>
    </row>
    <row r="605" spans="2:7" ht="12.75">
      <c r="B605" s="20"/>
      <c r="C605" s="21"/>
      <c r="D605" s="21"/>
      <c r="E605" s="21"/>
      <c r="F605" s="21"/>
      <c r="G605" s="21"/>
    </row>
    <row r="606" spans="2:7" ht="12.75">
      <c r="B606" s="20"/>
      <c r="C606" s="21"/>
      <c r="D606" s="21"/>
      <c r="E606" s="21"/>
      <c r="F606" s="21"/>
      <c r="G606" s="21"/>
    </row>
    <row r="607" spans="2:7" ht="12.75">
      <c r="B607" s="20"/>
      <c r="C607" s="21"/>
      <c r="D607" s="21"/>
      <c r="E607" s="21"/>
      <c r="F607" s="21"/>
      <c r="G607" s="21"/>
    </row>
    <row r="608" spans="2:7" ht="12.75">
      <c r="B608" s="20"/>
      <c r="C608" s="21"/>
      <c r="D608" s="21"/>
      <c r="E608" s="21"/>
      <c r="F608" s="21"/>
      <c r="G608" s="21"/>
    </row>
    <row r="609" spans="2:7" ht="12.75">
      <c r="B609" s="20"/>
      <c r="C609" s="21"/>
      <c r="D609" s="21"/>
      <c r="E609" s="21"/>
      <c r="F609" s="21"/>
      <c r="G609" s="21"/>
    </row>
    <row r="610" spans="2:7" ht="12.75">
      <c r="B610" s="20"/>
      <c r="C610" s="21"/>
      <c r="D610" s="21"/>
      <c r="E610" s="21"/>
      <c r="F610" s="21"/>
      <c r="G610" s="21"/>
    </row>
    <row r="611" spans="2:7" ht="12.75">
      <c r="B611" s="20"/>
      <c r="C611" s="21"/>
      <c r="D611" s="21"/>
      <c r="E611" s="21"/>
      <c r="F611" s="21"/>
      <c r="G611" s="21"/>
    </row>
    <row r="612" spans="2:7" ht="12.75">
      <c r="B612" s="20"/>
      <c r="C612" s="21"/>
      <c r="D612" s="21"/>
      <c r="E612" s="21"/>
      <c r="F612" s="21"/>
      <c r="G612" s="21"/>
    </row>
    <row r="613" spans="2:7" ht="12.75">
      <c r="B613" s="20"/>
      <c r="C613" s="21"/>
      <c r="D613" s="21"/>
      <c r="E613" s="21"/>
      <c r="F613" s="21"/>
      <c r="G613" s="21"/>
    </row>
    <row r="614" spans="2:7" ht="12.75">
      <c r="B614" s="20"/>
      <c r="C614" s="21"/>
      <c r="D614" s="21"/>
      <c r="E614" s="21"/>
      <c r="F614" s="21"/>
      <c r="G614" s="21"/>
    </row>
    <row r="615" spans="2:7" ht="12.75">
      <c r="B615" s="20"/>
      <c r="C615" s="21"/>
      <c r="D615" s="21"/>
      <c r="E615" s="21"/>
      <c r="F615" s="21"/>
      <c r="G615" s="21"/>
    </row>
    <row r="616" spans="2:7" ht="12.75">
      <c r="B616" s="20"/>
      <c r="C616" s="21"/>
      <c r="D616" s="21"/>
      <c r="E616" s="21"/>
      <c r="F616" s="21"/>
      <c r="G616" s="21"/>
    </row>
    <row r="617" spans="2:7" ht="12.75">
      <c r="B617" s="20"/>
      <c r="C617" s="21"/>
      <c r="D617" s="21"/>
      <c r="E617" s="21"/>
      <c r="F617" s="21"/>
      <c r="G617" s="21"/>
    </row>
    <row r="618" spans="2:7" ht="12.75">
      <c r="B618" s="20"/>
      <c r="C618" s="21"/>
      <c r="D618" s="21"/>
      <c r="E618" s="21"/>
      <c r="F618" s="21"/>
      <c r="G618" s="21"/>
    </row>
    <row r="619" spans="2:7" ht="12.75">
      <c r="B619" s="20"/>
      <c r="C619" s="21"/>
      <c r="D619" s="21"/>
      <c r="E619" s="21"/>
      <c r="F619" s="21"/>
      <c r="G619" s="21"/>
    </row>
    <row r="620" spans="2:7" ht="12.75">
      <c r="B620" s="20"/>
      <c r="C620" s="21"/>
      <c r="D620" s="21"/>
      <c r="E620" s="21"/>
      <c r="F620" s="21"/>
      <c r="G620" s="21"/>
    </row>
    <row r="621" spans="2:7" ht="12.75">
      <c r="B621" s="20"/>
      <c r="C621" s="21"/>
      <c r="D621" s="21"/>
      <c r="E621" s="21"/>
      <c r="F621" s="21"/>
      <c r="G621" s="21"/>
    </row>
    <row r="622" spans="2:7" ht="12.75">
      <c r="B622" s="20"/>
      <c r="C622" s="21"/>
      <c r="D622" s="21"/>
      <c r="E622" s="21"/>
      <c r="F622" s="21"/>
      <c r="G622" s="21"/>
    </row>
    <row r="623" spans="2:7" ht="12.75">
      <c r="B623" s="20"/>
      <c r="C623" s="21"/>
      <c r="D623" s="21"/>
      <c r="E623" s="21"/>
      <c r="F623" s="21"/>
      <c r="G623" s="21"/>
    </row>
    <row r="624" spans="2:7" ht="12.75">
      <c r="B624" s="20"/>
      <c r="C624" s="21"/>
      <c r="D624" s="21"/>
      <c r="E624" s="21"/>
      <c r="F624" s="21"/>
      <c r="G624" s="21"/>
    </row>
    <row r="625" spans="2:7" ht="12.75">
      <c r="B625" s="20"/>
      <c r="C625" s="21"/>
      <c r="D625" s="21"/>
      <c r="E625" s="21"/>
      <c r="F625" s="21"/>
      <c r="G625" s="21"/>
    </row>
    <row r="626" spans="2:7" ht="12.75">
      <c r="B626" s="20"/>
      <c r="C626" s="21"/>
      <c r="D626" s="21"/>
      <c r="E626" s="21"/>
      <c r="F626" s="21"/>
      <c r="G626" s="21"/>
    </row>
    <row r="627" spans="2:7" ht="12.75">
      <c r="B627" s="20"/>
      <c r="C627" s="21"/>
      <c r="D627" s="21"/>
      <c r="E627" s="21"/>
      <c r="F627" s="21"/>
      <c r="G627" s="21"/>
    </row>
    <row r="628" spans="2:7" ht="12.75">
      <c r="B628" s="20"/>
      <c r="C628" s="21"/>
      <c r="D628" s="21"/>
      <c r="E628" s="21"/>
      <c r="F628" s="21"/>
      <c r="G628" s="21"/>
    </row>
    <row r="629" spans="2:7" ht="12.75">
      <c r="B629" s="20"/>
      <c r="C629" s="21"/>
      <c r="D629" s="21"/>
      <c r="E629" s="21"/>
      <c r="F629" s="21"/>
      <c r="G629" s="21"/>
    </row>
    <row r="630" spans="2:7" ht="12.75">
      <c r="B630" s="20"/>
      <c r="C630" s="21"/>
      <c r="D630" s="21"/>
      <c r="E630" s="21"/>
      <c r="F630" s="21"/>
      <c r="G630" s="21"/>
    </row>
    <row r="631" spans="2:7" ht="12.75">
      <c r="B631" s="20"/>
      <c r="C631" s="21"/>
      <c r="D631" s="21"/>
      <c r="E631" s="21"/>
      <c r="F631" s="21"/>
      <c r="G631" s="21"/>
    </row>
    <row r="632" spans="2:7" ht="12.75">
      <c r="B632" s="20"/>
      <c r="C632" s="21"/>
      <c r="D632" s="21"/>
      <c r="E632" s="21"/>
      <c r="F632" s="21"/>
      <c r="G632" s="21"/>
    </row>
    <row r="633" spans="2:7" ht="12.75">
      <c r="B633" s="20"/>
      <c r="C633" s="21"/>
      <c r="D633" s="21"/>
      <c r="E633" s="21"/>
      <c r="F633" s="21"/>
      <c r="G633" s="21"/>
    </row>
    <row r="634" spans="2:7" ht="12.75">
      <c r="B634" s="20"/>
      <c r="C634" s="21"/>
      <c r="D634" s="21"/>
      <c r="E634" s="21"/>
      <c r="F634" s="21"/>
      <c r="G634" s="21"/>
    </row>
    <row r="635" spans="2:7" ht="12.75">
      <c r="B635" s="20"/>
      <c r="C635" s="21"/>
      <c r="D635" s="21"/>
      <c r="E635" s="21"/>
      <c r="F635" s="21"/>
      <c r="G635" s="21"/>
    </row>
    <row r="636" spans="2:7" ht="12.75">
      <c r="B636" s="20"/>
      <c r="C636" s="21"/>
      <c r="D636" s="21"/>
      <c r="E636" s="21"/>
      <c r="F636" s="21"/>
      <c r="G636" s="21"/>
    </row>
    <row r="637" spans="2:7" ht="12.75">
      <c r="B637" s="20"/>
      <c r="C637" s="21"/>
      <c r="D637" s="21"/>
      <c r="E637" s="21"/>
      <c r="F637" s="21"/>
      <c r="G637" s="21"/>
    </row>
    <row r="638" spans="2:7" ht="12.75">
      <c r="B638" s="20"/>
      <c r="C638" s="21"/>
      <c r="D638" s="21"/>
      <c r="E638" s="21"/>
      <c r="F638" s="21"/>
      <c r="G638" s="21"/>
    </row>
    <row r="639" spans="2:7" ht="12.75">
      <c r="B639" s="20"/>
      <c r="C639" s="21"/>
      <c r="D639" s="21"/>
      <c r="E639" s="21"/>
      <c r="F639" s="21"/>
      <c r="G639" s="21"/>
    </row>
    <row r="640" spans="2:7" ht="12.75">
      <c r="B640" s="20"/>
      <c r="C640" s="21"/>
      <c r="D640" s="21"/>
      <c r="E640" s="21"/>
      <c r="F640" s="21"/>
      <c r="G640" s="21"/>
    </row>
    <row r="641" spans="2:7" ht="12.75">
      <c r="B641" s="20"/>
      <c r="C641" s="21"/>
      <c r="D641" s="21"/>
      <c r="E641" s="21"/>
      <c r="F641" s="21"/>
      <c r="G641" s="21"/>
    </row>
    <row r="642" spans="2:7" ht="12.75">
      <c r="B642" s="20"/>
      <c r="C642" s="21"/>
      <c r="D642" s="21"/>
      <c r="E642" s="21"/>
      <c r="F642" s="21"/>
      <c r="G642" s="21"/>
    </row>
    <row r="643" spans="2:7" ht="12.75">
      <c r="B643" s="20"/>
      <c r="C643" s="21"/>
      <c r="D643" s="21"/>
      <c r="E643" s="21"/>
      <c r="F643" s="21"/>
      <c r="G643" s="21"/>
    </row>
    <row r="644" spans="2:7" ht="12.75">
      <c r="B644" s="20"/>
      <c r="C644" s="21"/>
      <c r="D644" s="21"/>
      <c r="E644" s="21"/>
      <c r="F644" s="21"/>
      <c r="G644" s="21"/>
    </row>
    <row r="645" spans="2:7" ht="12.75">
      <c r="B645" s="20"/>
      <c r="C645" s="21"/>
      <c r="D645" s="21"/>
      <c r="E645" s="21"/>
      <c r="F645" s="21"/>
      <c r="G645" s="21"/>
    </row>
    <row r="646" spans="2:7" ht="12.75">
      <c r="B646" s="20"/>
      <c r="C646" s="21"/>
      <c r="D646" s="21"/>
      <c r="E646" s="21"/>
      <c r="F646" s="21"/>
      <c r="G646" s="21"/>
    </row>
    <row r="647" spans="2:7" ht="12.75">
      <c r="B647" s="20"/>
      <c r="C647" s="21"/>
      <c r="D647" s="21"/>
      <c r="E647" s="21"/>
      <c r="F647" s="21"/>
      <c r="G647" s="21"/>
    </row>
    <row r="648" spans="2:7" ht="12.75">
      <c r="B648" s="20"/>
      <c r="C648" s="21"/>
      <c r="D648" s="21"/>
      <c r="E648" s="21"/>
      <c r="F648" s="21"/>
      <c r="G648" s="21"/>
    </row>
    <row r="649" spans="2:7" ht="12.75">
      <c r="B649" s="20"/>
      <c r="C649" s="21"/>
      <c r="D649" s="21"/>
      <c r="E649" s="21"/>
      <c r="F649" s="21"/>
      <c r="G649" s="21"/>
    </row>
    <row r="650" spans="2:7" ht="12.75">
      <c r="B650" s="20"/>
      <c r="C650" s="21"/>
      <c r="D650" s="21"/>
      <c r="E650" s="21"/>
      <c r="F650" s="21"/>
      <c r="G650" s="21"/>
    </row>
    <row r="651" spans="2:7" ht="12.75">
      <c r="B651" s="20"/>
      <c r="C651" s="21"/>
      <c r="D651" s="21"/>
      <c r="E651" s="21"/>
      <c r="F651" s="21"/>
      <c r="G651" s="21"/>
    </row>
    <row r="652" spans="2:7" ht="12.75">
      <c r="B652" s="20"/>
      <c r="C652" s="21"/>
      <c r="D652" s="21"/>
      <c r="E652" s="21"/>
      <c r="F652" s="21"/>
      <c r="G652" s="21"/>
    </row>
    <row r="653" spans="2:7" ht="12.75">
      <c r="B653" s="20"/>
      <c r="C653" s="21"/>
      <c r="D653" s="21"/>
      <c r="E653" s="21"/>
      <c r="F653" s="21"/>
      <c r="G653" s="21"/>
    </row>
    <row r="654" spans="2:7" ht="12.75">
      <c r="B654" s="20"/>
      <c r="C654" s="21"/>
      <c r="D654" s="21"/>
      <c r="E654" s="21"/>
      <c r="F654" s="21"/>
      <c r="G654" s="21"/>
    </row>
    <row r="655" spans="2:7" ht="12.75">
      <c r="B655" s="20"/>
      <c r="C655" s="21"/>
      <c r="D655" s="21"/>
      <c r="E655" s="21"/>
      <c r="F655" s="21"/>
      <c r="G655" s="21"/>
    </row>
    <row r="656" spans="2:7" ht="12.75">
      <c r="B656" s="20"/>
      <c r="C656" s="21"/>
      <c r="D656" s="21"/>
      <c r="E656" s="21"/>
      <c r="F656" s="21"/>
      <c r="G656" s="21"/>
    </row>
    <row r="657" spans="2:7" ht="12.75">
      <c r="B657" s="20"/>
      <c r="C657" s="21"/>
      <c r="D657" s="21"/>
      <c r="E657" s="21"/>
      <c r="F657" s="21"/>
      <c r="G657" s="21"/>
    </row>
    <row r="658" spans="2:7" ht="12.75">
      <c r="B658" s="20"/>
      <c r="C658" s="21"/>
      <c r="D658" s="21"/>
      <c r="E658" s="21"/>
      <c r="F658" s="21"/>
      <c r="G658" s="21"/>
    </row>
    <row r="659" spans="2:7" ht="12.75">
      <c r="B659" s="20"/>
      <c r="C659" s="21"/>
      <c r="D659" s="21"/>
      <c r="E659" s="21"/>
      <c r="F659" s="21"/>
      <c r="G659" s="21"/>
    </row>
    <row r="660" spans="2:7" ht="12.75">
      <c r="B660" s="20"/>
      <c r="C660" s="21"/>
      <c r="D660" s="21"/>
      <c r="E660" s="21"/>
      <c r="F660" s="21"/>
      <c r="G660" s="21"/>
    </row>
    <row r="661" spans="2:7" ht="12.75">
      <c r="B661" s="20"/>
      <c r="C661" s="21"/>
      <c r="D661" s="21"/>
      <c r="E661" s="21"/>
      <c r="F661" s="21"/>
      <c r="G661" s="21"/>
    </row>
    <row r="662" spans="2:7" ht="12.75">
      <c r="B662" s="20"/>
      <c r="C662" s="21"/>
      <c r="D662" s="21"/>
      <c r="E662" s="21"/>
      <c r="F662" s="21"/>
      <c r="G662" s="21"/>
    </row>
    <row r="663" spans="2:7" ht="12.75">
      <c r="B663" s="20"/>
      <c r="C663" s="21"/>
      <c r="D663" s="21"/>
      <c r="E663" s="21"/>
      <c r="F663" s="21"/>
      <c r="G663" s="21"/>
    </row>
    <row r="664" spans="2:7" ht="12.75">
      <c r="B664" s="20"/>
      <c r="C664" s="21"/>
      <c r="D664" s="21"/>
      <c r="E664" s="21"/>
      <c r="F664" s="21"/>
      <c r="G664" s="21"/>
    </row>
    <row r="665" spans="2:7" ht="12.75">
      <c r="B665" s="20"/>
      <c r="C665" s="21"/>
      <c r="D665" s="21"/>
      <c r="E665" s="21"/>
      <c r="F665" s="21"/>
      <c r="G665" s="21"/>
    </row>
    <row r="666" spans="2:7" ht="12.75">
      <c r="B666" s="20"/>
      <c r="C666" s="21"/>
      <c r="D666" s="21"/>
      <c r="E666" s="21"/>
      <c r="F666" s="21"/>
      <c r="G666" s="21"/>
    </row>
    <row r="667" spans="2:7" ht="12.75">
      <c r="B667" s="20"/>
      <c r="C667" s="21"/>
      <c r="D667" s="21"/>
      <c r="E667" s="21"/>
      <c r="F667" s="21"/>
      <c r="G667" s="21"/>
    </row>
    <row r="668" spans="2:7" ht="12.75">
      <c r="B668" s="20"/>
      <c r="C668" s="21"/>
      <c r="D668" s="21"/>
      <c r="E668" s="21"/>
      <c r="F668" s="21"/>
      <c r="G668" s="21"/>
    </row>
    <row r="669" spans="2:7" ht="12.75">
      <c r="B669" s="20"/>
      <c r="C669" s="21"/>
      <c r="D669" s="21"/>
      <c r="E669" s="21"/>
      <c r="F669" s="21"/>
      <c r="G669" s="21"/>
    </row>
    <row r="670" spans="2:7" ht="12.75">
      <c r="B670" s="20"/>
      <c r="C670" s="21"/>
      <c r="D670" s="21"/>
      <c r="E670" s="21"/>
      <c r="F670" s="21"/>
      <c r="G670" s="21"/>
    </row>
    <row r="671" spans="2:7" ht="12.75">
      <c r="B671" s="20"/>
      <c r="C671" s="21"/>
      <c r="D671" s="21"/>
      <c r="E671" s="21"/>
      <c r="F671" s="21"/>
      <c r="G671" s="21"/>
    </row>
    <row r="672" spans="2:7" ht="12.75">
      <c r="B672" s="20"/>
      <c r="C672" s="21"/>
      <c r="D672" s="21"/>
      <c r="E672" s="21"/>
      <c r="F672" s="21"/>
      <c r="G672" s="21"/>
    </row>
    <row r="673" spans="2:7" ht="12.75">
      <c r="B673" s="20"/>
      <c r="C673" s="21"/>
      <c r="D673" s="21"/>
      <c r="E673" s="21"/>
      <c r="F673" s="21"/>
      <c r="G673" s="21"/>
    </row>
    <row r="674" spans="2:7" ht="12.75">
      <c r="B674" s="20"/>
      <c r="C674" s="21"/>
      <c r="D674" s="21"/>
      <c r="E674" s="21"/>
      <c r="F674" s="21"/>
      <c r="G674" s="21"/>
    </row>
    <row r="675" spans="2:7" ht="12.75">
      <c r="B675" s="20"/>
      <c r="C675" s="21"/>
      <c r="D675" s="21"/>
      <c r="E675" s="21"/>
      <c r="F675" s="21"/>
      <c r="G675" s="21"/>
    </row>
    <row r="676" spans="2:7" ht="12.75">
      <c r="B676" s="20"/>
      <c r="C676" s="21"/>
      <c r="D676" s="21"/>
      <c r="E676" s="21"/>
      <c r="F676" s="21"/>
      <c r="G676" s="21"/>
    </row>
    <row r="677" spans="2:7" ht="12.75">
      <c r="B677" s="20"/>
      <c r="C677" s="21"/>
      <c r="D677" s="21"/>
      <c r="E677" s="21"/>
      <c r="F677" s="21"/>
      <c r="G677" s="21"/>
    </row>
    <row r="678" spans="2:7" ht="12.75">
      <c r="B678" s="20"/>
      <c r="C678" s="21"/>
      <c r="D678" s="21"/>
      <c r="E678" s="21"/>
      <c r="F678" s="21"/>
      <c r="G678" s="21"/>
    </row>
    <row r="679" spans="2:7" ht="12.75">
      <c r="B679" s="20"/>
      <c r="C679" s="21"/>
      <c r="D679" s="21"/>
      <c r="E679" s="21"/>
      <c r="F679" s="21"/>
      <c r="G679" s="21"/>
    </row>
    <row r="680" spans="2:7" ht="12.75">
      <c r="B680" s="20"/>
      <c r="C680" s="21"/>
      <c r="D680" s="21"/>
      <c r="E680" s="21"/>
      <c r="F680" s="21"/>
      <c r="G680" s="21"/>
    </row>
    <row r="681" spans="2:7" ht="12.75">
      <c r="B681" s="20"/>
      <c r="C681" s="21"/>
      <c r="D681" s="21"/>
      <c r="E681" s="21"/>
      <c r="F681" s="21"/>
      <c r="G681" s="21"/>
    </row>
    <row r="682" spans="2:7" ht="12.75">
      <c r="B682" s="20"/>
      <c r="C682" s="21"/>
      <c r="D682" s="21"/>
      <c r="E682" s="21"/>
      <c r="F682" s="21"/>
      <c r="G682" s="21"/>
    </row>
    <row r="683" spans="2:7" ht="12.75">
      <c r="B683" s="20"/>
      <c r="C683" s="21"/>
      <c r="D683" s="21"/>
      <c r="E683" s="21"/>
      <c r="F683" s="21"/>
      <c r="G683" s="21"/>
    </row>
    <row r="684" spans="2:7" ht="12.75">
      <c r="B684" s="20"/>
      <c r="C684" s="21"/>
      <c r="D684" s="21"/>
      <c r="E684" s="21"/>
      <c r="F684" s="21"/>
      <c r="G684" s="21"/>
    </row>
    <row r="685" spans="2:7" ht="12.75">
      <c r="B685" s="20"/>
      <c r="C685" s="21"/>
      <c r="D685" s="21"/>
      <c r="E685" s="21"/>
      <c r="F685" s="21"/>
      <c r="G685" s="21"/>
    </row>
    <row r="686" spans="2:7" ht="12.75">
      <c r="B686" s="20"/>
      <c r="C686" s="21"/>
      <c r="D686" s="21"/>
      <c r="E686" s="21"/>
      <c r="F686" s="21"/>
      <c r="G686" s="21"/>
    </row>
    <row r="687" spans="2:7" ht="12.75">
      <c r="B687" s="20"/>
      <c r="C687" s="21"/>
      <c r="D687" s="21"/>
      <c r="E687" s="21"/>
      <c r="F687" s="21"/>
      <c r="G687" s="21"/>
    </row>
    <row r="688" spans="2:7" ht="12.75">
      <c r="B688" s="20"/>
      <c r="C688" s="21"/>
      <c r="D688" s="21"/>
      <c r="E688" s="21"/>
      <c r="F688" s="21"/>
      <c r="G688" s="21"/>
    </row>
    <row r="689" spans="2:7" ht="12.75">
      <c r="B689" s="20"/>
      <c r="C689" s="21"/>
      <c r="D689" s="21"/>
      <c r="E689" s="21"/>
      <c r="F689" s="21"/>
      <c r="G689" s="21"/>
    </row>
    <row r="690" spans="2:7" ht="12.75">
      <c r="B690" s="20"/>
      <c r="C690" s="21"/>
      <c r="D690" s="21"/>
      <c r="E690" s="21"/>
      <c r="F690" s="21"/>
      <c r="G690" s="21"/>
    </row>
    <row r="691" spans="2:7" ht="12.75">
      <c r="B691" s="20"/>
      <c r="C691" s="21"/>
      <c r="D691" s="21"/>
      <c r="E691" s="21"/>
      <c r="F691" s="21"/>
      <c r="G691" s="21"/>
    </row>
    <row r="692" spans="2:7" ht="12.75">
      <c r="B692" s="20"/>
      <c r="C692" s="21"/>
      <c r="D692" s="21"/>
      <c r="E692" s="21"/>
      <c r="F692" s="21"/>
      <c r="G692" s="21"/>
    </row>
    <row r="693" spans="2:7" ht="12.75">
      <c r="B693" s="20"/>
      <c r="C693" s="21"/>
      <c r="D693" s="21"/>
      <c r="E693" s="21"/>
      <c r="F693" s="21"/>
      <c r="G693" s="21"/>
    </row>
    <row r="694" spans="2:7" ht="12.75">
      <c r="B694" s="20"/>
      <c r="C694" s="21"/>
      <c r="D694" s="21"/>
      <c r="E694" s="21"/>
      <c r="F694" s="21"/>
      <c r="G694" s="21"/>
    </row>
    <row r="695" spans="2:7" ht="12.75">
      <c r="B695" s="20"/>
      <c r="C695" s="21"/>
      <c r="D695" s="21"/>
      <c r="E695" s="21"/>
      <c r="F695" s="21"/>
      <c r="G695" s="21"/>
    </row>
    <row r="696" spans="2:7" ht="12.75">
      <c r="B696" s="20"/>
      <c r="C696" s="21"/>
      <c r="D696" s="21"/>
      <c r="E696" s="21"/>
      <c r="F696" s="21"/>
      <c r="G696" s="21"/>
    </row>
    <row r="697" spans="2:7" ht="12.75">
      <c r="B697" s="20"/>
      <c r="C697" s="21"/>
      <c r="D697" s="21"/>
      <c r="E697" s="21"/>
      <c r="F697" s="21"/>
      <c r="G697" s="21"/>
    </row>
    <row r="698" spans="2:7" ht="12.75">
      <c r="B698" s="20"/>
      <c r="C698" s="21"/>
      <c r="D698" s="21"/>
      <c r="E698" s="21"/>
      <c r="F698" s="21"/>
      <c r="G698" s="21"/>
    </row>
    <row r="699" spans="2:7" ht="12.75">
      <c r="B699" s="20"/>
      <c r="C699" s="21"/>
      <c r="D699" s="21"/>
      <c r="E699" s="21"/>
      <c r="F699" s="21"/>
      <c r="G699" s="21"/>
    </row>
    <row r="700" spans="2:7" ht="12.75">
      <c r="B700" s="20"/>
      <c r="C700" s="21"/>
      <c r="D700" s="21"/>
      <c r="E700" s="21"/>
      <c r="F700" s="21"/>
      <c r="G700" s="21"/>
    </row>
    <row r="701" spans="2:7" ht="12.75">
      <c r="B701" s="20"/>
      <c r="C701" s="21"/>
      <c r="D701" s="21"/>
      <c r="E701" s="21"/>
      <c r="F701" s="21"/>
      <c r="G701" s="21"/>
    </row>
    <row r="702" spans="2:7" ht="12.75">
      <c r="B702" s="20"/>
      <c r="C702" s="21"/>
      <c r="D702" s="21"/>
      <c r="E702" s="21"/>
      <c r="F702" s="21"/>
      <c r="G702" s="21"/>
    </row>
    <row r="703" spans="2:7" ht="12.75">
      <c r="B703" s="20"/>
      <c r="C703" s="21"/>
      <c r="D703" s="21"/>
      <c r="E703" s="21"/>
      <c r="F703" s="21"/>
      <c r="G703" s="21"/>
    </row>
    <row r="704" spans="2:7" ht="12.75">
      <c r="B704" s="20"/>
      <c r="C704" s="21"/>
      <c r="D704" s="21"/>
      <c r="E704" s="21"/>
      <c r="F704" s="21"/>
      <c r="G704" s="21"/>
    </row>
    <row r="705" spans="2:7" ht="12.75">
      <c r="B705" s="20"/>
      <c r="C705" s="21"/>
      <c r="D705" s="21"/>
      <c r="E705" s="21"/>
      <c r="F705" s="21"/>
      <c r="G705" s="21"/>
    </row>
    <row r="706" spans="2:7" ht="12.75">
      <c r="B706" s="20"/>
      <c r="C706" s="21"/>
      <c r="D706" s="21"/>
      <c r="E706" s="21"/>
      <c r="F706" s="21"/>
      <c r="G706" s="21"/>
    </row>
    <row r="707" spans="2:7" ht="12.75">
      <c r="B707" s="20"/>
      <c r="C707" s="21"/>
      <c r="D707" s="21"/>
      <c r="E707" s="21"/>
      <c r="F707" s="21"/>
      <c r="G707" s="21"/>
    </row>
    <row r="708" spans="2:7" ht="12.75">
      <c r="B708" s="20"/>
      <c r="C708" s="21"/>
      <c r="D708" s="21"/>
      <c r="E708" s="21"/>
      <c r="F708" s="21"/>
      <c r="G708" s="21"/>
    </row>
    <row r="709" spans="2:7" ht="12.75">
      <c r="B709" s="20"/>
      <c r="C709" s="21"/>
      <c r="D709" s="21"/>
      <c r="E709" s="21"/>
      <c r="F709" s="21"/>
      <c r="G709" s="21"/>
    </row>
    <row r="710" spans="2:7" ht="12.75">
      <c r="B710" s="21"/>
      <c r="C710" s="21"/>
      <c r="D710" s="21"/>
      <c r="E710" s="21"/>
      <c r="F710" s="21"/>
      <c r="G710" s="21"/>
    </row>
    <row r="711" spans="2:7" ht="12.75">
      <c r="B711" s="21"/>
      <c r="C711" s="21"/>
      <c r="D711" s="21"/>
      <c r="E711" s="21"/>
      <c r="F711" s="21"/>
      <c r="G711" s="21"/>
    </row>
    <row r="712" spans="2:7" ht="12.75">
      <c r="B712" s="21"/>
      <c r="C712" s="21"/>
      <c r="D712" s="21"/>
      <c r="E712" s="21"/>
      <c r="F712" s="21"/>
      <c r="G712" s="21"/>
    </row>
    <row r="713" spans="2:7" ht="12.75">
      <c r="B713" s="21"/>
      <c r="C713" s="21"/>
      <c r="D713" s="21"/>
      <c r="E713" s="21"/>
      <c r="F713" s="21"/>
      <c r="G713" s="21"/>
    </row>
    <row r="714" spans="2:7" ht="12.75">
      <c r="B714" s="21"/>
      <c r="C714" s="21"/>
      <c r="D714" s="21"/>
      <c r="E714" s="21"/>
      <c r="F714" s="21"/>
      <c r="G714" s="21"/>
    </row>
    <row r="715" spans="2:7" ht="12.75">
      <c r="B715" s="21"/>
      <c r="C715" s="21"/>
      <c r="D715" s="21"/>
      <c r="E715" s="21"/>
      <c r="F715" s="21"/>
      <c r="G715" s="21"/>
    </row>
    <row r="716" spans="2:7" ht="12.75">
      <c r="B716" s="21"/>
      <c r="C716" s="21"/>
      <c r="D716" s="21"/>
      <c r="E716" s="21"/>
      <c r="F716" s="21"/>
      <c r="G716" s="21"/>
    </row>
    <row r="717" spans="2:7" ht="12.75">
      <c r="B717" s="21"/>
      <c r="C717" s="21"/>
      <c r="D717" s="21"/>
      <c r="E717" s="21"/>
      <c r="F717" s="21"/>
      <c r="G717" s="21"/>
    </row>
    <row r="718" spans="2:7" ht="12.75">
      <c r="B718" s="21"/>
      <c r="C718" s="21"/>
      <c r="D718" s="21"/>
      <c r="E718" s="21"/>
      <c r="F718" s="21"/>
      <c r="G718" s="21"/>
    </row>
    <row r="719" spans="2:7" ht="12.75">
      <c r="B719" s="21"/>
      <c r="C719" s="21"/>
      <c r="D719" s="21"/>
      <c r="E719" s="21"/>
      <c r="F719" s="21"/>
      <c r="G719" s="21"/>
    </row>
    <row r="720" spans="2:7" ht="12.75">
      <c r="B720" s="21"/>
      <c r="C720" s="21"/>
      <c r="D720" s="21"/>
      <c r="E720" s="21"/>
      <c r="F720" s="21"/>
      <c r="G720" s="21"/>
    </row>
    <row r="721" spans="2:7" ht="12.75">
      <c r="B721" s="21"/>
      <c r="C721" s="21"/>
      <c r="D721" s="21"/>
      <c r="E721" s="21"/>
      <c r="F721" s="21"/>
      <c r="G721" s="21"/>
    </row>
    <row r="722" spans="2:7" ht="12.75">
      <c r="B722" s="21"/>
      <c r="C722" s="21"/>
      <c r="D722" s="21"/>
      <c r="E722" s="21"/>
      <c r="F722" s="21"/>
      <c r="G722" s="21"/>
    </row>
    <row r="723" spans="2:7" ht="12.75">
      <c r="B723" s="21"/>
      <c r="C723" s="21"/>
      <c r="D723" s="21"/>
      <c r="E723" s="21"/>
      <c r="F723" s="21"/>
      <c r="G723" s="21"/>
    </row>
    <row r="724" spans="2:7" ht="12.75">
      <c r="B724" s="21"/>
      <c r="C724" s="21"/>
      <c r="D724" s="21"/>
      <c r="E724" s="21"/>
      <c r="F724" s="21"/>
      <c r="G724" s="21"/>
    </row>
    <row r="725" spans="2:7" ht="12.75">
      <c r="B725" s="21"/>
      <c r="C725" s="21"/>
      <c r="D725" s="21"/>
      <c r="E725" s="21"/>
      <c r="F725" s="21"/>
      <c r="G725" s="21"/>
    </row>
    <row r="726" spans="2:7" ht="12.75">
      <c r="B726" s="21"/>
      <c r="C726" s="21"/>
      <c r="D726" s="21"/>
      <c r="E726" s="21"/>
      <c r="F726" s="21"/>
      <c r="G726" s="21"/>
    </row>
    <row r="727" spans="2:7" ht="12.75">
      <c r="B727" s="21"/>
      <c r="C727" s="21"/>
      <c r="D727" s="21"/>
      <c r="E727" s="21"/>
      <c r="F727" s="21"/>
      <c r="G727" s="21"/>
    </row>
    <row r="728" spans="2:7" ht="12.75">
      <c r="B728" s="21"/>
      <c r="C728" s="21"/>
      <c r="D728" s="21"/>
      <c r="E728" s="21"/>
      <c r="F728" s="21"/>
      <c r="G728" s="21"/>
    </row>
    <row r="729" spans="2:7" ht="12.75">
      <c r="B729" s="21"/>
      <c r="C729" s="21"/>
      <c r="D729" s="21"/>
      <c r="E729" s="21"/>
      <c r="F729" s="21"/>
      <c r="G729" s="21"/>
    </row>
    <row r="730" spans="2:7" ht="12.75">
      <c r="B730" s="21"/>
      <c r="C730" s="21"/>
      <c r="D730" s="21"/>
      <c r="E730" s="21"/>
      <c r="F730" s="21"/>
      <c r="G730" s="21"/>
    </row>
    <row r="731" spans="2:7" ht="12.75">
      <c r="B731" s="21"/>
      <c r="C731" s="21"/>
      <c r="D731" s="21"/>
      <c r="E731" s="21"/>
      <c r="F731" s="21"/>
      <c r="G731" s="21"/>
    </row>
    <row r="732" spans="2:7" ht="12.75">
      <c r="B732" s="21"/>
      <c r="C732" s="21"/>
      <c r="D732" s="21"/>
      <c r="E732" s="21"/>
      <c r="F732" s="21"/>
      <c r="G732" s="21"/>
    </row>
    <row r="733" spans="2:7" ht="12.75">
      <c r="B733" s="21"/>
      <c r="C733" s="21"/>
      <c r="D733" s="21"/>
      <c r="E733" s="21"/>
      <c r="F733" s="21"/>
      <c r="G733" s="21"/>
    </row>
    <row r="734" spans="2:7" ht="12.75">
      <c r="B734" s="21"/>
      <c r="C734" s="21"/>
      <c r="D734" s="21"/>
      <c r="E734" s="21"/>
      <c r="F734" s="21"/>
      <c r="G734" s="21"/>
    </row>
  </sheetData>
  <printOptions gridLines="1" horizontalCentered="1"/>
  <pageMargins left="0" right="0" top="0.8267716535433072" bottom="0.7480314960629921" header="0.5118110236220472" footer="0.5118110236220472"/>
  <pageSetup horizontalDpi="600" verticalDpi="600" orientation="portrait" paperSize="9" scale="85" r:id="rId1"/>
  <headerFooter alignWithMargins="0">
    <oddHeader>&amp;C&amp;"Arial CE,Pogrubiony"&amp;12Wykonanie planu remontów miasta Opola w 2004 roku&amp;RZałącznik Nr 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2005-03-22T10:32:01Z</cp:lastPrinted>
  <dcterms:created xsi:type="dcterms:W3CDTF">2001-10-29T10:54:39Z</dcterms:created>
  <dcterms:modified xsi:type="dcterms:W3CDTF">2005-03-22T12:35:08Z</dcterms:modified>
  <cp:category/>
  <cp:version/>
  <cp:contentType/>
  <cp:contentStatus/>
</cp:coreProperties>
</file>